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1. Gestion_2026_CEPG\1. IMETY\1. Gestion de Proyectos 2026\2. Seguimiento\1. Planes de Accion\1. Planes Validados a publicar\"/>
    </mc:Choice>
  </mc:AlternateContent>
  <xr:revisionPtr revIDLastSave="0" documentId="13_ncr:1_{5112FA28-92F0-4400-8C2F-2A84BABC6D34}" xr6:coauthVersionLast="47" xr6:coauthVersionMax="47" xr10:uidLastSave="{00000000-0000-0000-0000-000000000000}"/>
  <bookViews>
    <workbookView xWindow="-108" yWindow="-108" windowWidth="23256" windowHeight="12456" activeTab="2" xr2:uid="{00000000-000D-0000-FFFF-FFFF00000000}"/>
  </bookViews>
  <sheets>
    <sheet name="Enero_2026" sheetId="1" r:id="rId1"/>
    <sheet name="Febrero_2026" sheetId="2" r:id="rId2"/>
    <sheet name="Marzo_2026" sheetId="3" r:id="rId3"/>
  </sheets>
  <definedNames>
    <definedName name="_xlnm._FilterDatabase" localSheetId="0" hidden="1">Enero_2026!$B$6:$CL$25</definedName>
    <definedName name="_xlnm._FilterDatabase" localSheetId="1" hidden="1">Febrero_2026!$B$6:$CL$25</definedName>
    <definedName name="_xlnm._FilterDatabase" localSheetId="2" hidden="1">Marzo_2026!$B$6:$CL$25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DWuxO4aXqlrVkS86DS2HgzuPP7lNxaAkADQ5Uuw0Yvs="/>
    </ext>
  </extLst>
</workbook>
</file>

<file path=xl/calcChain.xml><?xml version="1.0" encoding="utf-8"?>
<calcChain xmlns="http://schemas.openxmlformats.org/spreadsheetml/2006/main">
  <c r="CN27" i="3" l="1"/>
  <c r="AH27" i="3"/>
  <c r="FT25" i="3"/>
  <c r="FC25" i="3"/>
  <c r="EL25" i="3"/>
  <c r="DU25" i="3"/>
  <c r="DD25" i="3"/>
  <c r="CC25" i="3"/>
  <c r="BW25" i="3"/>
  <c r="FT24" i="3"/>
  <c r="FC24" i="3"/>
  <c r="EL24" i="3"/>
  <c r="DU24" i="3"/>
  <c r="DD24" i="3"/>
  <c r="CC24" i="3"/>
  <c r="BW24" i="3"/>
  <c r="BP24" i="3" a="1"/>
  <c r="BP24" i="3" s="1"/>
  <c r="BO24" i="3" a="1"/>
  <c r="BO24" i="3" s="1"/>
  <c r="BN24" i="3" a="1"/>
  <c r="BN24" i="3" s="1"/>
  <c r="BM24" i="3" a="1"/>
  <c r="BM24" i="3" s="1"/>
  <c r="BQ24" i="3" s="1"/>
  <c r="FT23" i="3"/>
  <c r="FC23" i="3"/>
  <c r="EL23" i="3"/>
  <c r="DU23" i="3"/>
  <c r="DD23" i="3"/>
  <c r="CC23" i="3"/>
  <c r="BW23" i="3"/>
  <c r="FT22" i="3"/>
  <c r="FC22" i="3"/>
  <c r="EL22" i="3"/>
  <c r="DU22" i="3"/>
  <c r="DD22" i="3"/>
  <c r="CC22" i="3"/>
  <c r="BW22" i="3"/>
  <c r="BP22" i="3" a="1"/>
  <c r="BP22" i="3" s="1"/>
  <c r="BO22" i="3" a="1"/>
  <c r="BO22" i="3" s="1"/>
  <c r="BN22" i="3" a="1"/>
  <c r="BN22" i="3" s="1"/>
  <c r="BM22" i="3" a="1"/>
  <c r="BM22" i="3" s="1"/>
  <c r="BQ22" i="3" s="1"/>
  <c r="FT20" i="3"/>
  <c r="FC20" i="3"/>
  <c r="EL20" i="3"/>
  <c r="DU20" i="3"/>
  <c r="DD20" i="3"/>
  <c r="CC20" i="3"/>
  <c r="BW20" i="3" s="1"/>
  <c r="FT19" i="3"/>
  <c r="FC19" i="3"/>
  <c r="EL19" i="3"/>
  <c r="DU19" i="3"/>
  <c r="DD19" i="3"/>
  <c r="CC19" i="3"/>
  <c r="BW19" i="3"/>
  <c r="BP19" i="3" a="1"/>
  <c r="BP19" i="3" s="1"/>
  <c r="BO19" i="3" a="1"/>
  <c r="BO19" i="3" s="1"/>
  <c r="BN19" i="3" a="1"/>
  <c r="BN19" i="3" s="1"/>
  <c r="BM19" i="3" a="1"/>
  <c r="BM19" i="3" s="1"/>
  <c r="BQ19" i="3" s="1"/>
  <c r="FT18" i="3"/>
  <c r="FC18" i="3"/>
  <c r="EL18" i="3"/>
  <c r="DU18" i="3"/>
  <c r="DD18" i="3"/>
  <c r="CC18" i="3"/>
  <c r="BW18" i="3"/>
  <c r="FT17" i="3"/>
  <c r="FC17" i="3"/>
  <c r="EL17" i="3"/>
  <c r="DU17" i="3"/>
  <c r="DD17" i="3"/>
  <c r="CC17" i="3"/>
  <c r="BW17" i="3"/>
  <c r="BP17" i="3" a="1"/>
  <c r="BP17" i="3" s="1"/>
  <c r="BO17" i="3" a="1"/>
  <c r="BO17" i="3" s="1"/>
  <c r="BN17" i="3" a="1"/>
  <c r="BN17" i="3" s="1"/>
  <c r="BM17" i="3" a="1"/>
  <c r="BM17" i="3" s="1"/>
  <c r="BQ17" i="3" s="1"/>
  <c r="FT16" i="3"/>
  <c r="FC16" i="3"/>
  <c r="EL16" i="3"/>
  <c r="DU16" i="3"/>
  <c r="DD16" i="3"/>
  <c r="CC16" i="3"/>
  <c r="BW16" i="3" s="1"/>
  <c r="FT15" i="3"/>
  <c r="FC15" i="3"/>
  <c r="EL15" i="3"/>
  <c r="DU15" i="3"/>
  <c r="DD15" i="3"/>
  <c r="CC15" i="3"/>
  <c r="BW15" i="3"/>
  <c r="BP15" i="3" a="1"/>
  <c r="BP15" i="3" s="1"/>
  <c r="BO15" i="3" a="1"/>
  <c r="BO15" i="3" s="1"/>
  <c r="BN15" i="3" a="1"/>
  <c r="BN15" i="3" s="1"/>
  <c r="BM15" i="3" a="1"/>
  <c r="BM15" i="3" s="1"/>
  <c r="FT14" i="3"/>
  <c r="FC14" i="3"/>
  <c r="EL14" i="3"/>
  <c r="DU14" i="3"/>
  <c r="DD14" i="3"/>
  <c r="CC14" i="3"/>
  <c r="BW14" i="3" s="1"/>
  <c r="BP14" i="3" a="1"/>
  <c r="BP14" i="3" s="1"/>
  <c r="BO14" i="3" a="1"/>
  <c r="BO14" i="3" s="1"/>
  <c r="BN14" i="3" a="1"/>
  <c r="BN14" i="3" s="1"/>
  <c r="BM14" i="3" a="1"/>
  <c r="BM14" i="3" s="1"/>
  <c r="BQ14" i="3" s="1"/>
  <c r="FT13" i="3"/>
  <c r="FC13" i="3"/>
  <c r="EL13" i="3"/>
  <c r="DU13" i="3"/>
  <c r="DD13" i="3"/>
  <c r="CC13" i="3"/>
  <c r="BW13" i="3" s="1"/>
  <c r="BP13" i="3" a="1"/>
  <c r="BP13" i="3" s="1"/>
  <c r="BO13" i="3" a="1"/>
  <c r="BO13" i="3" s="1"/>
  <c r="BN13" i="3" a="1"/>
  <c r="BN13" i="3" s="1"/>
  <c r="BM13" i="3" a="1"/>
  <c r="BM13" i="3" s="1"/>
  <c r="BQ13" i="3" s="1"/>
  <c r="BD13" i="3"/>
  <c r="FT12" i="3"/>
  <c r="FC12" i="3"/>
  <c r="EL12" i="3"/>
  <c r="DU12" i="3"/>
  <c r="DD12" i="3"/>
  <c r="CC12" i="3"/>
  <c r="BW12" i="3"/>
  <c r="FT11" i="3"/>
  <c r="FC11" i="3"/>
  <c r="EL11" i="3"/>
  <c r="DU11" i="3"/>
  <c r="DD11" i="3"/>
  <c r="CC11" i="3"/>
  <c r="BW11" i="3" s="1"/>
  <c r="BP11" i="3" a="1"/>
  <c r="BP11" i="3" s="1"/>
  <c r="BO11" i="3" a="1"/>
  <c r="BO11" i="3" s="1"/>
  <c r="BN11" i="3"/>
  <c r="BN11" i="3" a="1"/>
  <c r="BM11" i="3" a="1"/>
  <c r="BM11" i="3" s="1"/>
  <c r="BQ11" i="3" s="1"/>
  <c r="FT10" i="3"/>
  <c r="FC10" i="3"/>
  <c r="EL10" i="3"/>
  <c r="DU10" i="3"/>
  <c r="DD10" i="3"/>
  <c r="CC10" i="3"/>
  <c r="BW10" i="3"/>
  <c r="FT9" i="3"/>
  <c r="FC9" i="3"/>
  <c r="EL9" i="3"/>
  <c r="DU9" i="3"/>
  <c r="DD9" i="3"/>
  <c r="CC9" i="3"/>
  <c r="BW9" i="3"/>
  <c r="BP9" i="3" a="1"/>
  <c r="BP9" i="3" s="1"/>
  <c r="BO9" i="3" a="1"/>
  <c r="BO9" i="3" s="1"/>
  <c r="BN9" i="3" a="1"/>
  <c r="BN9" i="3" s="1"/>
  <c r="BM9" i="3" a="1"/>
  <c r="BM9" i="3" s="1"/>
  <c r="BQ9" i="3" s="1"/>
  <c r="FT8" i="3"/>
  <c r="FC8" i="3"/>
  <c r="EL8" i="3"/>
  <c r="DU8" i="3"/>
  <c r="DD8" i="3"/>
  <c r="CC8" i="3"/>
  <c r="BW8" i="3" s="1"/>
  <c r="FT7" i="3"/>
  <c r="FC7" i="3"/>
  <c r="EL7" i="3"/>
  <c r="EL27" i="3" s="1"/>
  <c r="DU7" i="3"/>
  <c r="DU27" i="3" s="1"/>
  <c r="DD7" i="3"/>
  <c r="DD27" i="3" s="1"/>
  <c r="CC7" i="3"/>
  <c r="BW7" i="3"/>
  <c r="BP7" i="3"/>
  <c r="BO7" i="3"/>
  <c r="BN7" i="3"/>
  <c r="BM7" i="3"/>
  <c r="BQ7" i="3" s="1"/>
  <c r="CN27" i="2"/>
  <c r="AH27" i="2"/>
  <c r="FT25" i="2"/>
  <c r="FC25" i="2"/>
  <c r="EL25" i="2"/>
  <c r="DU25" i="2"/>
  <c r="DD25" i="2"/>
  <c r="CC25" i="2"/>
  <c r="BW25" i="2"/>
  <c r="FT24" i="2"/>
  <c r="FC24" i="2"/>
  <c r="EL24" i="2"/>
  <c r="DU24" i="2"/>
  <c r="DD24" i="2"/>
  <c r="CC24" i="2"/>
  <c r="BW24" i="2"/>
  <c r="BP24" i="2" a="1"/>
  <c r="BP24" i="2" s="1"/>
  <c r="BO24" i="2" a="1"/>
  <c r="BO24" i="2" s="1"/>
  <c r="BN24" i="2" a="1"/>
  <c r="BN24" i="2" s="1"/>
  <c r="BM24" i="2" a="1"/>
  <c r="BM24" i="2" s="1"/>
  <c r="BQ24" i="2" s="1"/>
  <c r="FT23" i="2"/>
  <c r="FC23" i="2"/>
  <c r="EL23" i="2"/>
  <c r="DU23" i="2"/>
  <c r="DD23" i="2"/>
  <c r="CC23" i="2"/>
  <c r="BW23" i="2" s="1"/>
  <c r="FT22" i="2"/>
  <c r="FC22" i="2"/>
  <c r="EL22" i="2"/>
  <c r="DU22" i="2"/>
  <c r="DD22" i="2"/>
  <c r="CC22" i="2"/>
  <c r="BW22" i="2"/>
  <c r="BP22" i="2"/>
  <c r="BP22" i="2" a="1"/>
  <c r="BO22" i="2"/>
  <c r="BO22" i="2" a="1"/>
  <c r="BN22" i="2"/>
  <c r="BN22" i="2" a="1"/>
  <c r="BM22" i="2"/>
  <c r="BQ22" i="2" s="1"/>
  <c r="BM22" i="2" a="1"/>
  <c r="FT20" i="2"/>
  <c r="FC20" i="2"/>
  <c r="EL20" i="2"/>
  <c r="DU20" i="2"/>
  <c r="DD20" i="2"/>
  <c r="CC20" i="2"/>
  <c r="BW20" i="2"/>
  <c r="FT19" i="2"/>
  <c r="FC19" i="2"/>
  <c r="EL19" i="2"/>
  <c r="DU19" i="2"/>
  <c r="DD19" i="2"/>
  <c r="CC19" i="2"/>
  <c r="BW19" i="2" s="1"/>
  <c r="BP19" i="2" a="1"/>
  <c r="BP19" i="2" s="1"/>
  <c r="BO19" i="2" a="1"/>
  <c r="BO19" i="2" s="1"/>
  <c r="BN19" i="2" a="1"/>
  <c r="BN19" i="2" s="1"/>
  <c r="BM19" i="2" a="1"/>
  <c r="BM19" i="2" s="1"/>
  <c r="BQ19" i="2" s="1"/>
  <c r="FT18" i="2"/>
  <c r="FC18" i="2"/>
  <c r="EL18" i="2"/>
  <c r="DU18" i="2"/>
  <c r="DD18" i="2"/>
  <c r="CC18" i="2"/>
  <c r="BW18" i="2" s="1"/>
  <c r="FT17" i="2"/>
  <c r="FC17" i="2"/>
  <c r="EL17" i="2"/>
  <c r="DU17" i="2"/>
  <c r="DD17" i="2"/>
  <c r="CC17" i="2"/>
  <c r="BW17" i="2"/>
  <c r="BP17" i="2"/>
  <c r="BP17" i="2" a="1"/>
  <c r="BO17" i="2"/>
  <c r="BO17" i="2" a="1"/>
  <c r="BN17" i="2"/>
  <c r="BN17" i="2" a="1"/>
  <c r="BM17" i="2"/>
  <c r="BQ17" i="2" s="1"/>
  <c r="BM17" i="2" a="1"/>
  <c r="FT16" i="2"/>
  <c r="FC16" i="2"/>
  <c r="EL16" i="2"/>
  <c r="DU16" i="2"/>
  <c r="DD16" i="2"/>
  <c r="CC16" i="2"/>
  <c r="BW16" i="2"/>
  <c r="FT15" i="2"/>
  <c r="FC15" i="2"/>
  <c r="EL15" i="2"/>
  <c r="DU15" i="2"/>
  <c r="DD15" i="2"/>
  <c r="CC15" i="2"/>
  <c r="BW15" i="2" s="1"/>
  <c r="BP15" i="2" a="1"/>
  <c r="BP15" i="2" s="1"/>
  <c r="BO15" i="2" a="1"/>
  <c r="BO15" i="2" s="1"/>
  <c r="BN15" i="2" a="1"/>
  <c r="BN15" i="2" s="1"/>
  <c r="BM15" i="2" a="1"/>
  <c r="BM15" i="2" s="1"/>
  <c r="BQ15" i="2" s="1"/>
  <c r="FT14" i="2"/>
  <c r="FC14" i="2"/>
  <c r="EL14" i="2"/>
  <c r="DU14" i="2"/>
  <c r="DD14" i="2"/>
  <c r="CC14" i="2"/>
  <c r="BW14" i="2" s="1"/>
  <c r="BP14" i="2" a="1"/>
  <c r="BP14" i="2" s="1"/>
  <c r="BO14" i="2" a="1"/>
  <c r="BO14" i="2" s="1"/>
  <c r="BN14" i="2" a="1"/>
  <c r="BN14" i="2" s="1"/>
  <c r="BM14" i="2" a="1"/>
  <c r="BM14" i="2" s="1"/>
  <c r="BQ14" i="2" s="1"/>
  <c r="FT13" i="2"/>
  <c r="FC13" i="2"/>
  <c r="EL13" i="2"/>
  <c r="DU13" i="2"/>
  <c r="DD13" i="2"/>
  <c r="CC13" i="2"/>
  <c r="BW13" i="2" s="1"/>
  <c r="BP13" i="2" a="1"/>
  <c r="BP13" i="2" s="1"/>
  <c r="BO13" i="2" a="1"/>
  <c r="BO13" i="2" s="1"/>
  <c r="BN13" i="2" a="1"/>
  <c r="BN13" i="2" s="1"/>
  <c r="BM13" i="2" a="1"/>
  <c r="BM13" i="2" s="1"/>
  <c r="BD13" i="2"/>
  <c r="FT12" i="2"/>
  <c r="FC12" i="2"/>
  <c r="EL12" i="2"/>
  <c r="DU12" i="2"/>
  <c r="DD12" i="2"/>
  <c r="CC12" i="2"/>
  <c r="BW12" i="2"/>
  <c r="FT11" i="2"/>
  <c r="FC11" i="2"/>
  <c r="EL11" i="2"/>
  <c r="DU11" i="2"/>
  <c r="DD11" i="2"/>
  <c r="CC11" i="2"/>
  <c r="BW11" i="2" s="1"/>
  <c r="BP11" i="2" a="1"/>
  <c r="BP11" i="2" s="1"/>
  <c r="BO11" i="2" a="1"/>
  <c r="BO11" i="2" s="1"/>
  <c r="BN11" i="2" a="1"/>
  <c r="BN11" i="2" s="1"/>
  <c r="BM11" i="2" a="1"/>
  <c r="BM11" i="2" s="1"/>
  <c r="BQ11" i="2" s="1"/>
  <c r="FT10" i="2"/>
  <c r="FC10" i="2"/>
  <c r="EL10" i="2"/>
  <c r="DU10" i="2"/>
  <c r="DD10" i="2"/>
  <c r="CC10" i="2"/>
  <c r="BW10" i="2" s="1"/>
  <c r="FT9" i="2"/>
  <c r="FC9" i="2"/>
  <c r="EL9" i="2"/>
  <c r="DU9" i="2"/>
  <c r="DD9" i="2"/>
  <c r="CC9" i="2"/>
  <c r="BW9" i="2"/>
  <c r="BP9" i="2"/>
  <c r="BP9" i="2" a="1"/>
  <c r="BO9" i="2"/>
  <c r="BO9" i="2" a="1"/>
  <c r="BN9" i="2"/>
  <c r="BN9" i="2" a="1"/>
  <c r="BM9" i="2"/>
  <c r="BQ9" i="2" s="1"/>
  <c r="BM9" i="2" a="1"/>
  <c r="FT8" i="2"/>
  <c r="FC8" i="2"/>
  <c r="EL8" i="2"/>
  <c r="DU8" i="2"/>
  <c r="DD8" i="2"/>
  <c r="CC8" i="2"/>
  <c r="BW8" i="2"/>
  <c r="FT7" i="2"/>
  <c r="FC7" i="2"/>
  <c r="EL7" i="2"/>
  <c r="EL27" i="2" s="1"/>
  <c r="DU7" i="2"/>
  <c r="DU27" i="2" s="1"/>
  <c r="DD7" i="2"/>
  <c r="DD27" i="2" s="1"/>
  <c r="CC7" i="2"/>
  <c r="BW7" i="2" s="1"/>
  <c r="BP7" i="2"/>
  <c r="BO7" i="2"/>
  <c r="BN7" i="2"/>
  <c r="BM7" i="2"/>
  <c r="BQ7" i="2" s="1"/>
  <c r="CN27" i="1"/>
  <c r="DD20" i="1"/>
  <c r="CC20" i="1"/>
  <c r="BP24" i="1" a="1"/>
  <c r="BP24" i="1" s="1"/>
  <c r="BO24" i="1" a="1"/>
  <c r="BO24" i="1" s="1"/>
  <c r="BN24" i="1" a="1"/>
  <c r="BN24" i="1" s="1"/>
  <c r="BM24" i="1" a="1"/>
  <c r="BM24" i="1" s="1"/>
  <c r="BP19" i="1" a="1"/>
  <c r="BP19" i="1" s="1"/>
  <c r="BO19" i="1" a="1"/>
  <c r="BO19" i="1" s="1"/>
  <c r="BN19" i="1" a="1"/>
  <c r="BN19" i="1" s="1"/>
  <c r="BM19" i="1" a="1"/>
  <c r="BM19" i="1" s="1"/>
  <c r="BP17" i="1" a="1"/>
  <c r="BP17" i="1" s="1"/>
  <c r="BO17" i="1" a="1"/>
  <c r="BO17" i="1" s="1"/>
  <c r="BN17" i="1" a="1"/>
  <c r="BN17" i="1" s="1"/>
  <c r="BM17" i="1" a="1"/>
  <c r="BM17" i="1" s="1"/>
  <c r="BP15" i="1" a="1"/>
  <c r="BP15" i="1" s="1"/>
  <c r="BO15" i="1" a="1"/>
  <c r="BO15" i="1" s="1"/>
  <c r="BN15" i="1" a="1"/>
  <c r="BN15" i="1" s="1"/>
  <c r="BM15" i="1" a="1"/>
  <c r="BM15" i="1" s="1"/>
  <c r="BP14" i="1" a="1"/>
  <c r="BP14" i="1" s="1"/>
  <c r="BP13" i="1" a="1"/>
  <c r="BP13" i="1" s="1"/>
  <c r="BO13" i="1" a="1"/>
  <c r="BO13" i="1" s="1"/>
  <c r="BP11" i="1" a="1"/>
  <c r="BP11" i="1" s="1"/>
  <c r="BN7" i="1"/>
  <c r="BO7" i="1"/>
  <c r="BP7" i="1"/>
  <c r="BM7" i="1"/>
  <c r="FT27" i="3" l="1"/>
  <c r="FC27" i="3"/>
  <c r="BJ24" i="3"/>
  <c r="BL24" i="3"/>
  <c r="BJ22" i="3"/>
  <c r="BL22" i="3"/>
  <c r="BJ19" i="3"/>
  <c r="BL19" i="3"/>
  <c r="BJ17" i="3"/>
  <c r="BL17" i="3"/>
  <c r="BJ14" i="3"/>
  <c r="BL14" i="3"/>
  <c r="BJ13" i="3"/>
  <c r="BL13" i="3"/>
  <c r="BJ11" i="3"/>
  <c r="BL11" i="3"/>
  <c r="BJ9" i="3"/>
  <c r="BL9" i="3"/>
  <c r="BJ7" i="3"/>
  <c r="BL7" i="3"/>
  <c r="BQ15" i="3"/>
  <c r="FT27" i="2"/>
  <c r="FC27" i="2"/>
  <c r="BQ13" i="2"/>
  <c r="BJ15" i="2"/>
  <c r="BL15" i="2"/>
  <c r="BJ22" i="2"/>
  <c r="BL22" i="2"/>
  <c r="BL24" i="2"/>
  <c r="BJ24" i="2"/>
  <c r="BJ7" i="2"/>
  <c r="BL7" i="2"/>
  <c r="BL9" i="2"/>
  <c r="BJ9" i="2"/>
  <c r="BL11" i="2"/>
  <c r="BJ11" i="2"/>
  <c r="BL14" i="2"/>
  <c r="BJ14" i="2"/>
  <c r="BL17" i="2"/>
  <c r="BJ17" i="2"/>
  <c r="BL19" i="2"/>
  <c r="BJ19" i="2"/>
  <c r="BQ15" i="1"/>
  <c r="BQ17" i="1"/>
  <c r="BQ24" i="1"/>
  <c r="BJ15" i="3" l="1"/>
  <c r="BL15" i="3"/>
  <c r="BL13" i="2"/>
  <c r="BJ13" i="2"/>
  <c r="FT25" i="1"/>
  <c r="FT24" i="1"/>
  <c r="FT23" i="1"/>
  <c r="FT22" i="1"/>
  <c r="FT20" i="1"/>
  <c r="FT19" i="1"/>
  <c r="FT18" i="1"/>
  <c r="FT17" i="1"/>
  <c r="FT16" i="1"/>
  <c r="FT15" i="1"/>
  <c r="FT14" i="1"/>
  <c r="FT13" i="1"/>
  <c r="FT12" i="1"/>
  <c r="FT11" i="1"/>
  <c r="FT10" i="1"/>
  <c r="FT9" i="1"/>
  <c r="FT8" i="1"/>
  <c r="FC25" i="1"/>
  <c r="FC24" i="1"/>
  <c r="FC23" i="1"/>
  <c r="FC22" i="1"/>
  <c r="FC20" i="1"/>
  <c r="FC19" i="1"/>
  <c r="FC18" i="1"/>
  <c r="FC17" i="1"/>
  <c r="FC16" i="1"/>
  <c r="FC15" i="1"/>
  <c r="FC14" i="1"/>
  <c r="FC13" i="1"/>
  <c r="FC12" i="1"/>
  <c r="FC11" i="1"/>
  <c r="FC10" i="1"/>
  <c r="FC9" i="1"/>
  <c r="FC8" i="1"/>
  <c r="EL25" i="1"/>
  <c r="EL24" i="1"/>
  <c r="EL23" i="1"/>
  <c r="EL22" i="1"/>
  <c r="EL20" i="1"/>
  <c r="EL19" i="1"/>
  <c r="EL18" i="1"/>
  <c r="EL17" i="1"/>
  <c r="EL16" i="1"/>
  <c r="EL15" i="1"/>
  <c r="EL14" i="1"/>
  <c r="EL13" i="1"/>
  <c r="EL12" i="1"/>
  <c r="EL11" i="1"/>
  <c r="EL10" i="1"/>
  <c r="EL9" i="1"/>
  <c r="EL8" i="1"/>
  <c r="DU25" i="1"/>
  <c r="DU24" i="1"/>
  <c r="DU23" i="1"/>
  <c r="DU22" i="1"/>
  <c r="DU20" i="1"/>
  <c r="DU19" i="1"/>
  <c r="DU18" i="1"/>
  <c r="DU17" i="1"/>
  <c r="DU16" i="1"/>
  <c r="DU15" i="1"/>
  <c r="DU14" i="1"/>
  <c r="DU13" i="1"/>
  <c r="DU12" i="1"/>
  <c r="DU11" i="1"/>
  <c r="DU10" i="1"/>
  <c r="DU9" i="1"/>
  <c r="DU8" i="1"/>
  <c r="DD25" i="1"/>
  <c r="DD24" i="1"/>
  <c r="DD23" i="1"/>
  <c r="DD22" i="1"/>
  <c r="DD19" i="1"/>
  <c r="DD18" i="1"/>
  <c r="DD17" i="1"/>
  <c r="DD16" i="1"/>
  <c r="DD15" i="1"/>
  <c r="DD14" i="1"/>
  <c r="DD13" i="1"/>
  <c r="DD12" i="1"/>
  <c r="DD11" i="1"/>
  <c r="DD10" i="1"/>
  <c r="DD9" i="1"/>
  <c r="DD8" i="1"/>
  <c r="CC14" i="1" l="1"/>
  <c r="BW14" i="1" s="1"/>
  <c r="CC13" i="1"/>
  <c r="BW13" i="1" s="1"/>
  <c r="CC17" i="1"/>
  <c r="BW17" i="1" s="1"/>
  <c r="CC16" i="1"/>
  <c r="BW16" i="1" s="1"/>
  <c r="AH27" i="1"/>
  <c r="BM22" i="1" a="1"/>
  <c r="BM22" i="1" s="1"/>
  <c r="BN22" i="1" a="1"/>
  <c r="BN22" i="1" s="1"/>
  <c r="BO22" i="1" a="1"/>
  <c r="BO22" i="1" s="1"/>
  <c r="BP22" i="1" a="1"/>
  <c r="BP22" i="1" s="1"/>
  <c r="CC22" i="1"/>
  <c r="BW22" i="1" s="1"/>
  <c r="CC23" i="1"/>
  <c r="BW23" i="1" s="1"/>
  <c r="BQ22" i="1" l="1"/>
  <c r="BL22" i="1" l="1"/>
  <c r="BJ22" i="1"/>
  <c r="BD13" i="1"/>
  <c r="BO14" i="1" l="1" a="1"/>
  <c r="BO14" i="1" s="1"/>
  <c r="BN14" i="1" a="1"/>
  <c r="BN14" i="1" s="1"/>
  <c r="BM14" i="1" a="1"/>
  <c r="BM14" i="1" s="1"/>
  <c r="BN13" i="1" a="1"/>
  <c r="BN13" i="1" s="1"/>
  <c r="BM13" i="1" a="1"/>
  <c r="BM13" i="1" s="1"/>
  <c r="BQ13" i="1" l="1"/>
  <c r="BL13" i="1" s="1"/>
  <c r="BQ14" i="1"/>
  <c r="BL14" i="1" l="1"/>
  <c r="BJ14" i="1"/>
  <c r="BJ13" i="1"/>
  <c r="BM11" i="1" l="1" a="1"/>
  <c r="BM11" i="1" s="1"/>
  <c r="BN11" i="1" a="1"/>
  <c r="BN11" i="1" s="1"/>
  <c r="BO11" i="1" a="1"/>
  <c r="BO11" i="1" s="1"/>
  <c r="CC11" i="1"/>
  <c r="BW11" i="1" s="1"/>
  <c r="CC12" i="1"/>
  <c r="BW12" i="1" s="1"/>
  <c r="BQ11" i="1" l="1"/>
  <c r="BJ11" i="1" s="1"/>
  <c r="BJ24" i="1"/>
  <c r="BL24" i="1"/>
  <c r="BL11" i="1" l="1"/>
  <c r="DD7" i="1"/>
  <c r="FT7" i="1" l="1"/>
  <c r="FC7" i="1"/>
  <c r="EL7" i="1"/>
  <c r="DU7" i="1"/>
  <c r="DD27" i="1"/>
  <c r="FC27" i="1" l="1"/>
  <c r="DU27" i="1"/>
  <c r="EL27" i="1"/>
  <c r="FT27" i="1"/>
  <c r="CC7" i="1"/>
  <c r="CC8" i="1" l="1"/>
  <c r="BW8" i="1" s="1"/>
  <c r="CC9" i="1"/>
  <c r="BW9" i="1" s="1"/>
  <c r="CC10" i="1"/>
  <c r="BW10" i="1" s="1"/>
  <c r="CC15" i="1"/>
  <c r="BW15" i="1" s="1"/>
  <c r="CC18" i="1"/>
  <c r="BW18" i="1" s="1"/>
  <c r="CC19" i="1"/>
  <c r="BW19" i="1" s="1"/>
  <c r="BW20" i="1"/>
  <c r="CC24" i="1"/>
  <c r="BW24" i="1" s="1"/>
  <c r="CC25" i="1"/>
  <c r="BW25" i="1" s="1"/>
  <c r="BP9" i="1" a="1"/>
  <c r="BP9" i="1" s="1"/>
  <c r="BO9" i="1" a="1"/>
  <c r="BO9" i="1" s="1"/>
  <c r="BN9" i="1" a="1"/>
  <c r="BN9" i="1" s="1"/>
  <c r="BM9" i="1" a="1"/>
  <c r="BM9" i="1" s="1"/>
  <c r="BW7" i="1"/>
  <c r="BL17" i="1" l="1"/>
  <c r="BQ19" i="1"/>
  <c r="BQ9" i="1"/>
  <c r="BQ7" i="1"/>
  <c r="BJ15" i="1" l="1"/>
  <c r="BL15" i="1"/>
  <c r="BL7" i="1"/>
  <c r="BJ7" i="1"/>
  <c r="BJ19" i="1"/>
  <c r="BL19" i="1"/>
  <c r="BJ9" i="1"/>
  <c r="BL9" i="1"/>
  <c r="BJ17"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<sst xmlns="http://schemas.openxmlformats.org/spreadsheetml/2006/main" count="3567" uniqueCount="270">
  <si>
    <t>.</t>
  </si>
  <si>
    <t>PLAN DE ACCIÓN IMETY 2024-2027</t>
  </si>
  <si>
    <t>1. PROGRAMA DE GOBIERNO</t>
  </si>
  <si>
    <t>2. INICIATIVAS DEPENDENCIAS Y ENTIDADES DESCENTRALIZADAS</t>
  </si>
  <si>
    <t>3. ARTICULACIÓN PLAN NACIONAL Y DEPARTAMENTAL</t>
  </si>
  <si>
    <t>4. BATERIA DE INDICADORES DE RESULTADO - DNP</t>
  </si>
  <si>
    <t>5. CADENA DE VALOR - CATÁLOGO PRESUPUESTAL - DNP - VRS 10JULIO24</t>
  </si>
  <si>
    <t>EVALUACIÓN - SEGUIMIENTO</t>
  </si>
  <si>
    <t>6. INFORMACIÓN COMPLEMENTARIA</t>
  </si>
  <si>
    <t>8. COMPONENTE PRESUPUESTAL (Insumo:PPI-MFMP-PP)</t>
  </si>
  <si>
    <t>No.</t>
  </si>
  <si>
    <t>RETO/LINEA ESTRATÉGICA</t>
  </si>
  <si>
    <t>COMPONENTE/PROGRAMA PG</t>
  </si>
  <si>
    <t>APUESTA PPAL</t>
  </si>
  <si>
    <t>2DA. APUESTA</t>
  </si>
  <si>
    <t>3RA. APUESTA</t>
  </si>
  <si>
    <t>NUEVOS PROYECTOS</t>
  </si>
  <si>
    <t>PROYECTO ACTUAL</t>
  </si>
  <si>
    <t>NACIÓN - COLOMBIA POTENCIA DE VIDA</t>
  </si>
  <si>
    <t>DEPARTAMENTO DEL VALLE</t>
  </si>
  <si>
    <t>INDICADOR DE RESULTADO</t>
  </si>
  <si>
    <t>SECTOR</t>
  </si>
  <si>
    <t>PROGRAMA</t>
  </si>
  <si>
    <t>PRODUCTO</t>
  </si>
  <si>
    <t>INDICADOR PRODUCTO</t>
  </si>
  <si>
    <t>Total Acumulado por Proyecto</t>
  </si>
  <si>
    <t>Ponderado Indicador Dentro del Proyecto</t>
  </si>
  <si>
    <t>% de Avance del Indicador en el Periodo</t>
  </si>
  <si>
    <t>Actividades del Proyecto por Indicador</t>
  </si>
  <si>
    <t>% de Avance en el Periodo</t>
  </si>
  <si>
    <t>EDT</t>
  </si>
  <si>
    <t>APORTE A PLANES SECTORIALES TERRITORIO</t>
  </si>
  <si>
    <t>POLITICAS TRANSVERSALES (CATÁLOGO 02JUL/23)</t>
  </si>
  <si>
    <t>APORTE A POLITICAS PÚBLICAS DEPTO</t>
  </si>
  <si>
    <t>APORTE A POLITICAS PÚBLICAS TERRITORIO</t>
  </si>
  <si>
    <t xml:space="preserve">APROPIACIÓN INICIAL </t>
  </si>
  <si>
    <t>APROPIACIÓN DEFINITIVA</t>
  </si>
  <si>
    <t>RESGISTRO/COMPROMISO</t>
  </si>
  <si>
    <t>EJECUCIÓN/OBLIGACIÓN</t>
  </si>
  <si>
    <t>PAGOS</t>
  </si>
  <si>
    <t>Cod.</t>
  </si>
  <si>
    <t>Nombre</t>
  </si>
  <si>
    <t>ENTIDAD RESPONSABLE</t>
  </si>
  <si>
    <t>Iniciativas Planteadas</t>
  </si>
  <si>
    <t>Actividades o Detalle</t>
  </si>
  <si>
    <t>Nombre Nuevo Proyecto</t>
  </si>
  <si>
    <t>Nuevo BPIN</t>
  </si>
  <si>
    <t>Observaciones</t>
  </si>
  <si>
    <t>Proyecto Estratégico</t>
  </si>
  <si>
    <t>BPIN Actual</t>
  </si>
  <si>
    <t>Horizonte</t>
  </si>
  <si>
    <t>El producto continúa</t>
  </si>
  <si>
    <t>Línea Est.</t>
  </si>
  <si>
    <t>Programa</t>
  </si>
  <si>
    <t>CODIGO</t>
  </si>
  <si>
    <t>DESCRIPCIÓN</t>
  </si>
  <si>
    <t>MEDIDO A TRAVES DE</t>
  </si>
  <si>
    <t>META CUATRIENIO</t>
  </si>
  <si>
    <t>PONDE/</t>
  </si>
  <si>
    <t>LÍNEA BASE</t>
  </si>
  <si>
    <t>VALOR A PROGRAMAR</t>
  </si>
  <si>
    <t>META2024</t>
  </si>
  <si>
    <t>META2025</t>
  </si>
  <si>
    <t>META2026</t>
  </si>
  <si>
    <t>META2027</t>
  </si>
  <si>
    <t>COD.</t>
  </si>
  <si>
    <t>DETALLE</t>
  </si>
  <si>
    <t>Ppal</t>
  </si>
  <si>
    <t>Territorio</t>
  </si>
  <si>
    <t>ORIENTACIÓN (Increm/Mtto)</t>
  </si>
  <si>
    <t>ACUMULADA      SI/NO</t>
  </si>
  <si>
    <t>CANTIDAD A PROGRAMAR</t>
  </si>
  <si>
    <t xml:space="preserve">Trimestre I </t>
  </si>
  <si>
    <t xml:space="preserve">Trimestre II </t>
  </si>
  <si>
    <t>Trimestre III</t>
  </si>
  <si>
    <t>Trimestre IV</t>
  </si>
  <si>
    <t>Total Vigencia</t>
  </si>
  <si>
    <t>Actividades MGA</t>
  </si>
  <si>
    <t>Sub Actividades o Tareas</t>
  </si>
  <si>
    <t>Descripción Actividad</t>
  </si>
  <si>
    <t>Entregable</t>
  </si>
  <si>
    <t>% Ejecución Total</t>
  </si>
  <si>
    <t>Ponderado Actividad</t>
  </si>
  <si>
    <t>PLAN</t>
  </si>
  <si>
    <t>POLÍTICA</t>
  </si>
  <si>
    <t>CÓDIGO DE CUENTA</t>
  </si>
  <si>
    <t>RP LIBRE DEST</t>
  </si>
  <si>
    <t>RP DEST. ESPE</t>
  </si>
  <si>
    <t>SGP-Educación</t>
  </si>
  <si>
    <t>SGP-Salud</t>
  </si>
  <si>
    <t>SGP-Agua Potable</t>
  </si>
  <si>
    <t>SGP-Alimentación escolar</t>
  </si>
  <si>
    <t>SGP-Cultura</t>
  </si>
  <si>
    <t>SGP-deporte</t>
  </si>
  <si>
    <t>SGP-Libre inversión</t>
  </si>
  <si>
    <t>SGP-Destinación</t>
  </si>
  <si>
    <t>SGP-Ribereños</t>
  </si>
  <si>
    <t>SGR</t>
  </si>
  <si>
    <t>COFINANCIACIÓN DEPARTAMENTAL</t>
  </si>
  <si>
    <t>COFINANCIACIÓN NACIONAL</t>
  </si>
  <si>
    <t>CRÉDITO</t>
  </si>
  <si>
    <t>OTROS</t>
  </si>
  <si>
    <t>TRANSFORMACIÓN A TRAVES DE LA GENERACIÓN DE INGRESOS EMPLEO Y COMPETITIVIDAD</t>
  </si>
  <si>
    <t>2.1</t>
  </si>
  <si>
    <t>Yumbo Capital Industrial Y Competitiva</t>
  </si>
  <si>
    <t>2.3.4</t>
  </si>
  <si>
    <t>Fortaleceremos nuestra agencia pública de empleo para atender a la comunidad de Yumbo y reducir el desempleo friccional.</t>
  </si>
  <si>
    <t>IMETY</t>
  </si>
  <si>
    <t>Fortalecimiento de la Agencia Pública de Gestión y Colocación de Empleo</t>
  </si>
  <si>
    <t xml:space="preserve">1. Contratando apoyo de gestion institucional  necesario para la atencion de la comunidad en la prestacion del servicio de la Agencia Publica de Gestion  y Colocacion de Empleo 
2. Realizando registro de oferentes empleadores
3. Realizando registro de oferentes buscadores
4. Registro de vacantes.
5.Realizando orientacion ocupacional a oferentes y demandantes
6. Realizando preseleccion de oferentes buscadores
7. Realizando la remision de los perfiles de los canditatos preseleccionados.
</t>
  </si>
  <si>
    <t>Fortalecimiento DE LA AGENCIA PÚBLICA DE GESTION Y COLOCACIÓN DE EMPLEO (APE) DEL MUNCIPIO DE Yumbo</t>
  </si>
  <si>
    <t>2.- Seguridad Humana Y Justicia Social</t>
  </si>
  <si>
    <t>2.3</t>
  </si>
  <si>
    <t>Expansión de capacidades: más y mejores oportunidades de la población para lograr sus proyectos de vida</t>
  </si>
  <si>
    <t>1; 2 y 3</t>
  </si>
  <si>
    <t xml:space="preserve">1.- Expandir las capacidades humanas y el liderazgo de nuestro territorio; 2.- Integrar esfuerzos para actuar de manera multidimensional en el bienestar de la población; 3.- Reconocer la diversidad territorial y cultural como factor integrador, capacidad estratégica y fortaleza en nuestra identidad; </t>
  </si>
  <si>
    <t>1.1; 1.3; 2.2; 2.4; 2.5; 3.1; 3.2</t>
  </si>
  <si>
    <t>1.1.- Empleo y desarrollo económico; 1.3.- Agricultura del futuro con arraigo en su historia; 2.2.- La innovación social vallecaucana para un desarrollo multidimensional; 2.4.- educación para el desarrollo social en el valle del cauca; 2.5.- Salud con enfoque territorial; 3.1.- Programa valle oro puro para todos; 3.2.- Identidad cultural vallecaucana, y demás relacionados</t>
  </si>
  <si>
    <t xml:space="preserve"> Tasa de formalidad laboral</t>
  </si>
  <si>
    <t>NA</t>
  </si>
  <si>
    <t>Una Agencia Pública de Empleo Fortalecida. Línea Base: 1 Agencia</t>
  </si>
  <si>
    <t>Trabajo</t>
  </si>
  <si>
    <t xml:space="preserve"> Generación y formalización del empleo</t>
  </si>
  <si>
    <t>Servicio de registro de inserción laboral</t>
  </si>
  <si>
    <t>Se refiere servicio de cuantificación de plazas laborales formales ocupadas y registradas a través de la Agencia Pública de Empleo en un periodo de tiempo.</t>
  </si>
  <si>
    <t>Colocaciones registradas</t>
  </si>
  <si>
    <t>Número de colocaciones</t>
  </si>
  <si>
    <t>Sí</t>
  </si>
  <si>
    <t>NO</t>
  </si>
  <si>
    <t>No</t>
  </si>
  <si>
    <t>1. Mantenimiento  de  mobiliario y equipos  la Agencia Publica de Gestion y Colocacion de Empleo.                             2. Realizando ferias de Empleabilidad.                           3.Fortaleciendo el componente publicitario de la Agencia.                      4. Realizando  visitas al sector empresarial y comercial.                           5. Realizando convenios interinstitucionales con entidades de orden municipal.                                      6. Realizando convocatorias de empleabilidad para mujeres cabeza de hogar.
7. Realizando convocatorias de empleabilidad con enfoque diferencial                                               8.Cumpliento con la norma tecnica de calidad para entidades prestadoras de empleo NTC 6175- junio 15/ 2016 8.                         9.Gestionando la renovacion de la resolucion No. 0085 del 22 de febrero del  2022 de autorizacion de prestacion del servicio de generacion de empleo.</t>
  </si>
  <si>
    <t>Servicio de apoyo al fortalecimiento de políticas públicas para la generación y formalización del empleo en el marco del trabajo decente</t>
  </si>
  <si>
    <t>Hace referencia a la gama de estrategias que pretenden incidir directamente sobre la estructura y el funcionamiento del mercado de trabajo, para incentivar la generación de empleo, su organización, y en la reducción de barreras para insertarse en el mercado laboral.</t>
  </si>
  <si>
    <t>Estrategias realizadas</t>
  </si>
  <si>
    <t>Mantenimiento</t>
  </si>
  <si>
    <t>1.1.7</t>
  </si>
  <si>
    <t>Trabajaremos en estrategias que ayuden al progreso de nuestro municipio a través de la profesionalización y cualificación de nuestros jóvenes. para esto generaremos estrategias que permitan un tránsito armónico de los todos los estudiantes de las instituciones educativas urbanas y rurales a las instituciones de educación superior. educación técnica profesional. tecnológica. y Educación para el Trabajo y el Desarrollo Humano (ETDH) como política pública educativa municipal. articulados con la Mesa de Articulación Intersectorial para la Generación de Ingresos a través del empleo y el Emprendimiento para el Municipio de Yumbo.</t>
  </si>
  <si>
    <t xml:space="preserve">Capacitacion y certificacion de estudiantes de los diferentes grupos poblacionales en formación técnica laboral por competencias Y Capacitacion y certificacion de personas de los diferentes grupos poblacionales.  en artes.  oficios y emprendimiento. para la generacion de empleo. ingresos y competitividad </t>
  </si>
  <si>
    <t>1.Realizando ofertas Institucionales en el territorio con el fin de acercar el IMETY a la comunidad. 
2.Contratando apoyos a la gestion institucional para estudiantes (instructores  y formadores ).
3.Contratando  apoyos para el fortalecimiento de la educacion
4.Contratando  servicios especiales que fortalezcan y fomenten los programas academicos.
5.Atendiendo.capacitando y certificando en los programas establecidos academicamente     los estudiantes. de los diferentes grupos poblacionales con enfoque diferencial y victimas del conflicto armado. que cumplan con los requisitos definidos por la entidad.
6. Open Hause.
7. Registrando los estudiantes en la Agencia Publica de Gestion y Colocacion de Empleo- IMETY</t>
  </si>
  <si>
    <t>Fortalecimiento de los procesos de formación técnica laboral como estrategia de aumento de la capacidad productiva de la comunidad del municipio de Yumbo</t>
  </si>
  <si>
    <t>Capacitar y certificar a 1102 nuevos estudiantes en formacion tecnica laboral por competencias. Línea Base: 2324 Estudiantes</t>
  </si>
  <si>
    <t>Formacion para el trabajo</t>
  </si>
  <si>
    <t>Servicio de apoyo administrativo a la formación para el trabajo</t>
  </si>
  <si>
    <t>Hace referencia al servicio que garantiza la gestión administrativa del proceso de formación.</t>
  </si>
  <si>
    <t>Personas beneficiadas</t>
  </si>
  <si>
    <t>Número de personas</t>
  </si>
  <si>
    <t>5.1.4</t>
  </si>
  <si>
    <t>Trabajaremos incansablemente para crear un municipio preocupado porque sus habitantes tengan ingresos económicos adecuados. empleos decentes. un medio ambiente sano. una movilidad cómoda y segura. y donde se promueva la actividad física y se goce de viviendas dignas.</t>
  </si>
  <si>
    <t>Realizar ferias empresariales y de emprendimiento</t>
  </si>
  <si>
    <t xml:space="preserve">1. Realizando un contrato para el desarrollo de las ferias  </t>
  </si>
  <si>
    <t>Formación para el Emprendimiento e Innovacion que Permita una Mejor Calidad de Vida de los Habitantes del Municipio de Yumbo</t>
  </si>
  <si>
    <t xml:space="preserve"> Formación para el trabajo</t>
  </si>
  <si>
    <t>Servicio de apoyo para el fortalecimiento de la política de formación para el trabajo</t>
  </si>
  <si>
    <t>Corresponde a las estrategias, acompañamiento, orientación y direccionamiento de oferta, demanda y desafíos futuros de la formación para el trabajo y entrenamiento que se brinda a las personas, empresas, y demás actores en el marco de la política de Formación para el Trabajo</t>
  </si>
  <si>
    <t>Documentos de lineamientos técnicos</t>
  </si>
  <si>
    <t>Acciones destinadas a la construcción, desarrollo, consenso y socialización de documentos, para apoyar la implementación de la política de formación para el trabajo, contribuyendo a la modernización de la oferta de formación, el reconocimiento de los saberes de las personas y la gestión del talento humano</t>
  </si>
  <si>
    <t>Documentos de lineamiento técnicos realizados</t>
  </si>
  <si>
    <t>Número de documentos</t>
  </si>
  <si>
    <t>Mantenimiento Intalaciones IMETY</t>
  </si>
  <si>
    <t>Adecuación. dotación y mantenimiento de los espacios con necesidades</t>
  </si>
  <si>
    <t>1. Realizando contratacion para el mantenimiento preventivo y correctivo de los equipos de cocina. maquinas de confeccion . computadores y aires acondicionados.
2 .Realizando mantenimiento y reparacion de las instalaciones del IMETY.</t>
  </si>
  <si>
    <t>Optimización Acondicionamiento Provisión De La Infraestructura Física Que Garanticen La Prestación De Servicios Del Instituto Municipal De Educación Para El Trabajo Y Desarrollo Humano De Yumbo Yumbo</t>
  </si>
  <si>
    <t>Servicio de apoyo financiero para el mejoramiento de los espacios de formación integral para el trabajo</t>
  </si>
  <si>
    <t>Corresponde al apoyo financiero orientado  a la  construcción y/o adecuación de infraestructura física, dotación de ambientes de formación (mobiliario, maquinaria, equipos y elementos tecnológicos) destinados a la formación integral para el trabajo.</t>
  </si>
  <si>
    <t>Espacios de formación financiados</t>
  </si>
  <si>
    <t>Número de espacios</t>
  </si>
  <si>
    <t xml:space="preserve">Diseñar e implementar programas academicos de formacion tecnico laboral por competencias. para un yumbo mas competitivo   </t>
  </si>
  <si>
    <t xml:space="preserve">1. Realizando encuesta de necesidades de formacion para el trabajo. al sector empresarial. estudiantes y comunidad en general.
2. Presentacion del resultado e informe de las encuestas aplicadas al consejo directivo de la institucion para su aprobacion.
3. Diseñando los programas academicos en formacion tecnica laboral
4.Implementando programas academicos en el cuatrienio.
5. Gestionar  la certificacion de calidad de los programas. </t>
  </si>
  <si>
    <t>Diseño Implementación Seguimiento Y Renovación De Estrategias Para Fortalecer Las Condiciones De Formación Para El Trabajo Yumbo</t>
  </si>
  <si>
    <t>Lograr 4 nuevos programas con aseguramiento de la calidad de la formacion para el trabajo. Línea Base: 13 Programas</t>
  </si>
  <si>
    <t xml:space="preserve"> Fomento de la investigación, desarrollo tecnológico e innovación del sector trabajo</t>
  </si>
  <si>
    <t>Servicio de fomento para la oferta de formación para el trabajo</t>
  </si>
  <si>
    <t>Incluye el desarrollo de estrategias de implementación de la estructura, los estándares, requisitos y condiciones de la nueva oferta de formación para el trabajo.</t>
  </si>
  <si>
    <t>Programas de formación para el trabajo implementados</t>
  </si>
  <si>
    <t>1.1.3</t>
  </si>
  <si>
    <t>Brindaremos una educación vocacional y para el trabajo. que fomente las artes y los oficios. Todo esto. en consonancia con la visión y vocación municipal para el desarrollo sostenible de nuestras comunidades.</t>
  </si>
  <si>
    <t xml:space="preserve">Seguimiento y renovacion de la certificaciones de la calidad </t>
  </si>
  <si>
    <t xml:space="preserve">1.Realizando  contrato de apoyo  necesario para el aseguramiento del acompañamiento en el sistema de gestion de la  calidad. 
2.Realizando contrato con el  ICONTEC para el seguimiento y renovacion de la certificacion en las normas  ISO-9001:2015. NTC-5555 y NTC 5581:2011 .   
</t>
  </si>
  <si>
    <t>Servicio de aseguramiento de calidad de la formación para el trabajo</t>
  </si>
  <si>
    <t>Corresponde al desarrollo de estándares, metodologías e indicadores del aseguramiento de la calidad de la formación para el trabajo para las instituciones y programas de la formación para el trabajo</t>
  </si>
  <si>
    <t>Centros que adoptan las herramientas para el aseguramiento de calidad de la formación para el trabajo.</t>
  </si>
  <si>
    <t>Número de centros</t>
  </si>
  <si>
    <t xml:space="preserve">Personas formadas </t>
  </si>
  <si>
    <t>Mantenimiento estructural (Techos) y/o dotacion de mobiliario del IMETY</t>
  </si>
  <si>
    <t>Mantenimiento preventivo y correctivo de  maquinaria, equipos y elementos tecnológicos</t>
  </si>
  <si>
    <t xml:space="preserve">Contratar apoyo de para la gestión administrativa de la agencia publica de gestion y colocacion de empleo en virtud de la adecuada organización y prestación del servicio </t>
  </si>
  <si>
    <t xml:space="preserve">Contratar apoyo de para la gestión operativa de la agencia publica de gestion y colocacion de empleo en virtud de la adecuada gestión de la ciudadania y la información recopilada en la gestión </t>
  </si>
  <si>
    <t>Realizar mantenimiento mobiliario y equipos la agencia publica de gestión y colocación de empleo</t>
  </si>
  <si>
    <t>Realizar el apoyo logistico de la Agencia en virtud de fortalecimiento de su gestión, como el componente publicitario, las ferias de empleabilidad y visitas al sector empresarial y comercial para determinar las vacancias y los criterios de selección</t>
  </si>
  <si>
    <t>Diseñar los programas académicos en formación técnica laboral</t>
  </si>
  <si>
    <t>Desarrollar 8 ferias empresariales con los estudiantes de las acciones de formación o cursos cortos con participación de la comunidad</t>
  </si>
  <si>
    <t>Desarrollar 8 ferias de emprendimiento con los estudiantes</t>
  </si>
  <si>
    <t>%</t>
  </si>
  <si>
    <t>N/A</t>
  </si>
  <si>
    <t>Plan Municipal de Desarrollo</t>
  </si>
  <si>
    <t>Hasta el momento, no se han girado recursos por parte de la administracion central para ejecutar esta actividad, y los recursos aforados no son suficientes para cubrir esta actividad.por tanto no se ha ejecutado hasta el corte del 30 de noviembre del 2025</t>
  </si>
  <si>
    <t>17.2.16-00-01.36.3605.1300.202500000001246.3605013.2.3.3.05.09.099.1701.1.2.1.0.00</t>
  </si>
  <si>
    <t>17.2.16-00-01.36.3605.1300.202500000001246.3605015.2.3.3.05.09.099.1701.1.2.1.0.00</t>
  </si>
  <si>
    <t>17.2.16-00-01.36.3603.1300.202500000001291.3603002.2.3.3.05.09.099.1701.1.2.1.0.00</t>
  </si>
  <si>
    <t>17.2.16-00-01.36.3603.1300.202500000000535.3603026.2.3.3.05.09.099.1701.1.2.1.0.00</t>
  </si>
  <si>
    <t>Avance Real Meta 2026 Acumulado</t>
  </si>
  <si>
    <t>2.1.1 Divulgación</t>
  </si>
  <si>
    <t>2.1.2 Documento con los resultados de las validaciones</t>
  </si>
  <si>
    <t>1.1.1 Contratación de apoyo a la gestión institucional, para estudiantes
contratación de apoyo para el fortalecimiento a la educación, apoyo académicos,
certificaciones académicas.</t>
  </si>
  <si>
    <t>1.1.2 Servicios administrativos de fortalecimiento a los estudiantes (Pólizas de seguros - riesgos laboral, bienestar y celebración estudiantil, actualización de
plataformas académicas Q10, soporte técnico, servicios de dotación, servicios
publicitarios, servicios de vigilancia, serv. publicos y serv. logisticos open house.</t>
  </si>
  <si>
    <t>TOTAL APROPIACIÓN INCIAL 2026</t>
  </si>
  <si>
    <t>TOTAL APROPIACIÓN DEFINITIVA 2026</t>
  </si>
  <si>
    <t>TOTAL REGISTRO/COMPROMISO 2026</t>
  </si>
  <si>
    <t>TOTALEJECUCIÓN/OBLIGACIÓN 2026</t>
  </si>
  <si>
    <t>TOTAL PAGOS 2026</t>
  </si>
  <si>
    <t>1.1.1 Realizar la contratacion de apoyos a la gestion institucional</t>
  </si>
  <si>
    <t>1.1.2 Ofertar e  implementar los programas de emprendimiento y formacion
continua en artes y oficios y emitir constancias de asistencia a las personas que cumplan con los requisitos establecidos por la institucion.</t>
  </si>
  <si>
    <t>Gestionar la aprobacion de los nuevos programas</t>
  </si>
  <si>
    <t>Realizar contrato con el ICONTEC para el seguimiento y renovación de la certificación en las normas ISO-9001:2015. NTC-5555 y NTC 5581:2011</t>
  </si>
  <si>
    <t>Realizar un contrato .de apoyo para el aseguramiento de la calidad</t>
  </si>
  <si>
    <t>Servicio de formación para el trabajo en competencias para la inserción laboral</t>
  </si>
  <si>
    <t>Acciones destinadas al desarrollo de competencias para la inserción al mercado laboral, como complemento de la educación básica; para la actualización constante de los conocimientos y habilidades, lo que impacta la productividad y competitividad de los lugares donde trabajan y para la promoción del acceso al trabajo de poblaciones vulnerables por medio de programas especiales de formación.</t>
  </si>
  <si>
    <t xml:space="preserve">Numero de estrategias </t>
  </si>
  <si>
    <t xml:space="preserve">Número de estrategias </t>
  </si>
  <si>
    <t>Número de programas</t>
  </si>
  <si>
    <t>17.2.16-00-01.36.3602.1300.202500000001016.3602037.2.3.3.05.09.099..1701.1.2.1.0.00</t>
  </si>
  <si>
    <t xml:space="preserve">05.17.00.00.36.3603.1300.2024768920013.3603027.2.3.3.05.09.054. 3109. 1.3.1.1.12           </t>
  </si>
  <si>
    <t>1. Se contrataron 9 personas de apoyo para la gestion administrativa
-Atencion al ciudadano
-Registro a oferentes
-Gestor emperesarial
-Intermediacion laboral
-Psicologa
-Trabajadora social
-Publicista
-Registro potenciales empleadores
-Coordinadora
Durante el mes de enero 2026 se desarrollaron con el personal de apoyo administrativo del proyecto, las actividades de gestion de la empleabilidad del municipio, pasando por la postulacion hasta la colocacion de los postulados a las distintas convocatorias, en definitiva para el cierre del 31 de enero de la vigencia 2026 se logro la colocacion de 14 personas,</t>
  </si>
  <si>
    <t>Con el apoyo del personal de gestion operativa de la agencia se lograraron ejecutar los siguientes resultados en articulacion a los criterios del ministerio del trabajo:
•Se registraron 3 empleadores ante la Agencia Publica de Gestión y
colocación de Empleo.
• Se atendieron 75 oferentes buscadores.
• Se registraron 35 vacantes ante la Agencia Publica de Gestión y colocación de Empleo.
• Se logró realizar 32 orientaciones ocupacionales.
• Se remitió 723 perfiles.</t>
  </si>
  <si>
    <t>N/D</t>
  </si>
  <si>
    <t>Se realiza el apoyo logístico y administrativo de la Agencia Pública de Gestión y Colocación de Empleo en virtud del fortalecimiento de su gestión, mediante la articulación y suscripción de convenios con empresas del sector empresarial  del municipio,  registrando y gestionando nuevas vacantes, la definición de criterios de selección, la realización de convocatorias de empleo y la difusión de las ofertas laborales a través de los diferentes medios de comunicación, contribuyendo al fortalecimiento de la intermediación laboral y colocacion.</t>
  </si>
  <si>
    <t>En este periodo se viene proyectando la revision de los documentos de prefactibilidad para la transformacion del IMETY, en una institucion tecnica de educacion.</t>
  </si>
  <si>
    <t>En este periodo se contrato el apoyo a la gestion institucional y el fortalecimiento a la educacion y apoyos academicos.
Respecto a las certificaciones, para este periodo se esta realizando el proceso de matriculas y difusion de la oferta institucional.</t>
  </si>
  <si>
    <t xml:space="preserve">Estas actividades en este periodo se encuentran en etapa contractual. </t>
  </si>
  <si>
    <t>En este periodo aun no se adelanta esta actividad</t>
  </si>
  <si>
    <t>En este mes se adelanto la contratacion de los apoyos a la gestion institucional</t>
  </si>
  <si>
    <t>Actividad en proceso de difusion y matriculas para este ciclo.</t>
  </si>
  <si>
    <t>Actividad proyectada para esta vigencia pero aun no se ejecuta.</t>
  </si>
  <si>
    <t>Se realizo la contratacion de apoyo para el aseguramiento de la calidad</t>
  </si>
  <si>
    <t>Se brinda apoyo a reunion con partes interesadas para iniciar la creacion de cronograma de actividades en pro de dar respuesta a la Secretaría de Educacion.29 de enero del 2026.</t>
  </si>
  <si>
    <t>Se da acuse de recibido respuesta radicada de la Secretaría de Educacion sobre el nuevo programa Tecnico Laboral HSEQ del IMETY a Gestion Academica.</t>
  </si>
  <si>
    <t>1. Se contrataron 9 personas de apoyo para la gestion administrativa de:-tencion al ciudadano, Registro a oferentes, Gestor emperesarial, Intermediacion laboral, Psicologa, Trabajadora social, Publicista, Registro potenciales empleadores, Coordinadora. Durante el mes de enero 2026 se desarrollaron con el personal de apoyo administrativo del proyecto, las actividades de gestion de la empleabilidad del municipio, pasando por la postulacion hasta la colocacion de los postulados a las distintas convocatorias, en definitiva para el cierre del 31 de enero de la vigencia 2026 se logro la colocacion de 14 personas.
Se realiza el seguimiento administrativo al personal de apoyo contratado en las actividades que permiten garantizar el adecuado desarrollo de la gestion de colocacion de la agencia publica de colocacion del Imety.</t>
  </si>
  <si>
    <t>Con el apoyo del personal de gestion operativa de la agencia se lograraron ejecutar los siguientes resultados en articulacion a los criterios del ministerio del trabajo:
Personas Atendidas: 559
Oferentes Inscritos: 236
Oferentes Remitidos por el Punto de Atención: 2547
Potenciales empleadores registrados: 10
Vacantes registradas: 61 
Puestos de trabajo: 318
Entrevistas: 171
Orientación Laboral - Actividades Grupales: 148
Encuestas Aplicadas: 0
Oferentes Colocados : 81
Actividades, Convocatorias de empleo, Ferias: 1
Material Audiovisual: 15</t>
  </si>
  <si>
    <t>Se realizo la contratacion del Q10, Servicio de Vigilancia y la renovacion de la Poliza de seguros de apoyo academico para los estudiantes de los tecnicos laborales por competencias del IMETY</t>
  </si>
  <si>
    <t>Estas actividades se encuentran programadas para la finalizacion de cada semestre, por tanto a la fecha no se han desarrollado acciones en este sentido</t>
  </si>
  <si>
    <t>En este periodo se contrato el apoyo a la gestion institucional y el fortalecimiento a la educacion y apoyos academicos.
Se realizan las matriculas de la oferta acemica de tecnicos laborales por competencias, con un total de 749 matriculados en los 13 TLC</t>
  </si>
  <si>
    <t>Se adelantaron la difucion y gestion del proceso de las matriculas, alcanzando 303 matrioculados en artes y oficios</t>
  </si>
  <si>
    <t>Se realizo la contratacion del personal de apoyo a la gestion institucional y su respectivo seguimiento</t>
  </si>
  <si>
    <t>Hasta el momento, no se han girado recursos por parte de la administracion central para ejecutar esta actividad, y los recursos aforados no son suficientes para cubrir esta actividad.por tanto no se ha ejecutado hasta el corte del mes de febrero</t>
  </si>
  <si>
    <t>Las actividades de mantenimiento se encentran programadas para realizarlas en el mes de junio - julio y noviembre - dicembre en las 2 etapas de mantenimientos del año</t>
  </si>
  <si>
    <t>Se realiza el seguimiento del personal de apoyo al sistema de calidad, definiendo el cronograma de actividades para la actualizacion del sistema en la entidad</t>
  </si>
  <si>
    <t>Se brinda apoyo a reunion con partes interesadas para iniciar la creacion de cronograma de actividades en pro de dar respuesta a la Secretaría de Educacion.29 de enero del 2026, se presentan la propuesta de encuesta a realizar para el analisis de la percepcion de los actores involucrados como insumo para las tendencias del mercado laboral</t>
  </si>
  <si>
    <t>Con el apoyo del personal de gestion operativa de la agencia se lograraron ejecutar los siguientes resultados en articulacion a los criterios del ministerio del trabajo:
Personas Atendidas: 1386
Oferentes Inscritos: 485
Oferentes Remitidos por el Punto de Atención: 4260
Potenciales empleadores registrados: 15
Vacantes registradas: 81
Puestos de trabajo: 493
Entrevistas: 321
Orientación Laboral - Actividades Grupales: 278
Encuestas Aplicadas: 0
Oferentes Colocados : 185
Actividades, Convocatorias de empleo, Ferias: 29
Material Audiovisual: 49</t>
  </si>
  <si>
    <t>1. Se contrataron 9 personas de apoyo para la gestion administrativa de:-tencion al ciudadano, Registro a oferentes, Gestor emperesarial, Intermediacion laboral, Psicologa, Trabajadora social, Publicista, Registro potenciales empleadores, Coordinadora. Durante el mes de enero 2026 se desarrollaron con el personal de apoyo administrativo del proyecto, las actividades de gestion de la empleabilidad del municipio, pasando por la postulacion hasta la colocacion de los postulados a las distintas convocatorias, en definitiva para el cierre del 31 de marzoo de la vigencia 2026 se logro la colocacion de 185 personas.
Se realiza el seguimiento administrativo al personal de apoyo contratado en las actividades que permiten garantizar el adecuado desarrollo de la gestion de colocacion de la agencia publica de colocacion del Imety durante el periodo de marzo</t>
  </si>
  <si>
    <t>Se dispone de una matriz de consolidacion de informacion de la gestion que se actualiza mensualmente</t>
  </si>
  <si>
    <t>No se encuentra priorizada hasta el momento en esta vigencia</t>
  </si>
  <si>
    <t>Se realiza el apoyo logístico y administrativo de la Agencia Pública de Gestión y Colocación de Empleo en virtud del fortalecimiento de su gestión, mediante la articulación y suscripción de convenios con empresas del sector empresarial  del municipio,  registrando y gestionando nuevas vacantes, la definición de criterios de selección, la realización de convocatorias de empleo y la difusión de las ofertas laborales a través de los diferentes medios de comunicación, contribuyendo al fortalecimiento de la intermediación laboral y colocacion de 185 personas y la realizacion de 29 ferias y la difucion de 49 piezas publicitarias audiovisuales al corte del 31 de marzo del 2026</t>
  </si>
  <si>
    <t>En este periodo se viene proyectando la revision de los documentos de prefactibilidad para la transformacion del IMETY, en una institucion tecnica de educacion.
Durante el es de marzo se gestiona ante el consejo de gobierno la adicion de recursos para la actualizacion de los documentos tecnicos necesarios en la construccion total del proyecto de transformacion</t>
  </si>
  <si>
    <t>La divulgacion de los documenttos se encuentra programada al termino del proceso de del proyecto de acuerdo ara la transformacion del IMETY, ante los organismos necesarios y la comunidad beneficiada</t>
  </si>
  <si>
    <t>Proyecto de Auerdo para la transformacion del IMETY</t>
  </si>
  <si>
    <t>Acta de socializacion en consejo de gobierno del Proyecto de acuerdo</t>
  </si>
  <si>
    <t>Eata actividad es posterior a la actividad 2.1.2. del proyecto</t>
  </si>
  <si>
    <t>Se realizo la contratacion del Q10, Servicio de Vigilancia y la renovacion de la Poliza de seguros de apoyo academico para los estudiantes de los tecnicos laborales por competencias del IMETY.
Se realiza el seguimiento a las actividades contractuales de los apoyos institucionales para el aoyo administrativo realizadas en el periodo del mes de Marzo</t>
  </si>
  <si>
    <t>Estas actividades son de gestion, desarrolladas mediante las redes sociales de los colaboradores</t>
  </si>
  <si>
    <t>En este periodo se contrato el apoyo a la gestion institucional y el fortalecimiento a la educacion y apoyos academicos.
Se realizan las matriculas de la oferta acemica de tecnicos laborales por competencias, con un total de 749 matriculados en los 13 TLC.
Al corte del 31 de marzo se realiza la certificacion extemporanea de 38 estudiantes de tecnico laboral quienes tenian pendientes las horas de practica
Se realiza el seguimiento a las actividades contractuales de los apoyos institucionales realizadas en el periodo del mes de Marzo</t>
  </si>
  <si>
    <t>Se registrara el avance, en el proximo periodo cuando se validen las constancias entregadas</t>
  </si>
  <si>
    <t>Estas actividades se encuentran programadas para la finalizacion de cada semestre, por tanto a la fecha no se han desarrollado acciones en este sentido.
Se solicitan los recursos a la administracion central en las reuniones de Consejo de Gobierno</t>
  </si>
  <si>
    <t>Se adelantaron la difucion y gestion del proceso de las matriculas, alcanzando 303 matrioculados en artes y oficios. 
Se inicia el segundo ciclo de difusion mediante la utilizacion de las redes de los colaboradores de la entidad</t>
  </si>
  <si>
    <t>Se realizo la contratacion del personal de apoyo a la gestion institucional y su respectivo seguimiento.
Al 31 de marzo, se culminaron la primer cohorte de cursos cortos de artes y oficios por aciones de formacion ara el emprendimeinto y se encuentran en proceso de validacion de asistencias por matriculado, para la elaboracion de la resoluicon que valida las constancias de asistencia de los estudiantes</t>
  </si>
  <si>
    <t>Hasta el momento, no se han girado recursos por parte de la administracion central para ejecutar esta actividad, y los recursos aforados no son suficientes para cubrir los requerimientos de la entidad. 
La direccion ha realizado la solicitud de los recursos a la administracion central mediante las reuniones de consejo de gobierno del mes de marzo</t>
  </si>
  <si>
    <t>Las actividades de mantenimiento se encuentran programadas para realizarlas en el mes de junio - julio y noviembre - dicembre en las 2 etapas de mantenimientos del año</t>
  </si>
  <si>
    <t>Se da acuse de recibido respuesta radicada de la Secretaría de Educacion sobre el nuevo programa Tecnico Laboral HSEQ del IMETY a Gestion Academica, que venia en tramite desde la vigencia pasada.
Esta actividad se encuentra sujeta al diseño de los programas de formacion tecnica laboral, por tanto no se encuentra aun programada para este primer semestre</t>
  </si>
  <si>
    <t>Durante el mes de marzo se inicia el proceso de solicitu de adicion de recursos para la realizacion de los procesos de certificacion y seguimiento de las normas que correspondan a los procesos de la entidad</t>
  </si>
  <si>
    <t>Se realiza el seguimiento del personal de apoyo al sistema de calidad, definiendo el cronograma de actividades para la actualizacion del sistema en la entidad. 
Durante este periodo se desarrollan las actividades pertinentes al seguimiento contractual de los apoyos del aseguraiento de la calidad de la entidad</t>
  </si>
  <si>
    <t>Durante el primer trimestre se revisó diseño curricular de nuevos programas Técnicos Laborales, así como en los procesos de renovación de programas existentes.
Adicionalmente, se brindó apoyo en la revisión de la encuesta de necesidades de formación, con el propósito de analizar la información recopilada y definir la viabilidad de nuevos programas académicos acordes con las demandas del entorno.
Igualmente, se proporcionó acompañamiento profesional en la revisión del documento 300.PR.GA.01 – Procedimiento para el diseño y ajuste de los programas de formación, abordando aspectos relacionados con la estructura curricular, la pedagogía de los instructores y la definición de programas a ofertar en convenio con otras instituciones.
Finalmente, se realizó una revisión conjunta con el pedagogo del proceso de gestión académica del diseño curricular del programa Técnico Laboral en Recreación, Deporte y Acondicionamiento Físico, con el fin de fortalecer su estructura y pertinencia.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</si>
</sst>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_-&quot;$&quot;\ * #,##0.00_-;\-&quot;$&quot;\ * #,##0.00_-;_-&quot;$&quot;\ * &quot;-&quot;??_-;_-@_-"/>
    <numFmt numFmtId="165" formatCode="0.0"/>
    <numFmt numFmtId="166" formatCode="_-[$$-240A]\ * #,##0.00_-;\-[$$-240A]\ * #,##0.00_-;_-[$$-240A]\ * &quot;-&quot;??_-;_-@"/>
    <numFmt numFmtId="167" formatCode="0_ ;\-0\ "/>
    <numFmt numFmtId="168" formatCode="0.0%"/>
    <numFmt numFmtId="169" formatCode="_(&quot;$&quot;* #,##0_);_(&quot;$&quot;* \(#,##0\);_(&quot;$&quot;* &quot;-&quot;??_);_(@_)"/>
    <numFmt numFmtId="170" formatCode="_(&quot;$&quot;* #,##0.000_);_(&quot;$&quot;* \(#,##0.000\);_(&quot;$&quot;* &quot;-&quot;??_);_(@_)"/>
  </numFmts>
  <fonts count="19" x14ac:knownFonts="1">
    <font>
      <sz val="11"/>
      <color theme="1"/>
      <name val="Aptos Narrow"/>
      <scheme val="minor"/>
    </font>
    <font>
      <sz val="9"/>
      <color theme="1"/>
      <name val="Aptos Narrow"/>
      <family val="2"/>
    </font>
    <font>
      <b/>
      <sz val="14"/>
      <color theme="1"/>
      <name val="Aptos Narrow"/>
      <family val="2"/>
    </font>
    <font>
      <sz val="11"/>
      <name val="Aptos Narrow"/>
      <family val="2"/>
    </font>
    <font>
      <b/>
      <sz val="9"/>
      <color theme="1"/>
      <name val="Aptos Narrow"/>
      <family val="2"/>
    </font>
    <font>
      <b/>
      <sz val="9"/>
      <color theme="1"/>
      <name val="Arial"/>
      <family val="2"/>
    </font>
    <font>
      <sz val="9"/>
      <color rgb="FF000000"/>
      <name val="Aptos Narrow"/>
      <family val="2"/>
    </font>
    <font>
      <sz val="11"/>
      <color theme="1"/>
      <name val="Aptos Narrow"/>
      <family val="2"/>
      <scheme val="minor"/>
    </font>
    <font>
      <sz val="9"/>
      <color theme="1"/>
      <name val="Aptos Narrow"/>
      <family val="2"/>
    </font>
    <font>
      <b/>
      <sz val="9"/>
      <color theme="1"/>
      <name val="Aptos Narrow"/>
      <family val="2"/>
    </font>
    <font>
      <sz val="11"/>
      <color theme="1"/>
      <name val="Aptos Narrow"/>
      <family val="2"/>
      <scheme val="minor"/>
    </font>
    <font>
      <b/>
      <sz val="11"/>
      <color theme="1"/>
      <name val="Aptos Narrow"/>
      <family val="2"/>
      <scheme val="minor"/>
    </font>
    <font>
      <sz val="11"/>
      <name val="Calibri"/>
      <family val="2"/>
    </font>
    <font>
      <sz val="8"/>
      <name val="Aptos Narrow"/>
      <family val="2"/>
      <scheme val="minor"/>
    </font>
    <font>
      <sz val="9"/>
      <name val="Aptos Narrow"/>
      <family val="2"/>
    </font>
    <font>
      <sz val="9"/>
      <name val="Aptos Narrow"/>
      <family val="2"/>
      <scheme val="minor"/>
    </font>
    <font>
      <sz val="9"/>
      <color theme="1"/>
      <name val="Aptos Narrow"/>
      <family val="2"/>
      <scheme val="minor"/>
    </font>
    <font>
      <sz val="11"/>
      <name val="Aptos Narrow"/>
      <family val="2"/>
      <scheme val="minor"/>
    </font>
    <font>
      <sz val="10"/>
      <name val="Aptos Narrow"/>
      <family val="2"/>
      <scheme val="minor"/>
    </font>
  </fonts>
  <fills count="14">
    <fill>
      <patternFill patternType="none"/>
    </fill>
    <fill>
      <patternFill patternType="gray125"/>
    </fill>
    <fill>
      <patternFill patternType="solid">
        <fgColor rgb="FFE8E8E8"/>
        <bgColor rgb="FFE8E8E8"/>
      </patternFill>
    </fill>
    <fill>
      <patternFill patternType="solid">
        <fgColor rgb="FFD9F2D0"/>
        <bgColor rgb="FFD9F2D0"/>
      </patternFill>
    </fill>
    <fill>
      <patternFill patternType="solid">
        <fgColor rgb="FFC1E4F5"/>
        <bgColor rgb="FFC1E4F5"/>
      </patternFill>
    </fill>
    <fill>
      <patternFill patternType="solid">
        <fgColor rgb="FFD0D0D0"/>
        <bgColor rgb="FFD0D0D0"/>
      </patternFill>
    </fill>
    <fill>
      <patternFill patternType="solid">
        <fgColor rgb="FFDBE9F7"/>
        <bgColor rgb="FFDBE9F7"/>
      </patternFill>
    </fill>
    <fill>
      <patternFill patternType="solid">
        <fgColor rgb="FFF1CEEE"/>
        <bgColor rgb="FFF1CEEE"/>
      </patternFill>
    </fill>
    <fill>
      <patternFill patternType="solid">
        <fgColor rgb="FFFFFF99"/>
        <bgColor rgb="FFFFFF99"/>
      </patternFill>
    </fill>
    <fill>
      <patternFill patternType="solid">
        <fgColor rgb="FFFAE2D5"/>
        <bgColor rgb="FFFAE2D5"/>
      </patternFill>
    </fill>
    <fill>
      <patternFill patternType="solid">
        <fgColor rgb="FF47D45A"/>
        <bgColor rgb="FF47D45A"/>
      </patternFill>
    </fill>
    <fill>
      <patternFill patternType="solid">
        <fgColor rgb="FFC1F0C8"/>
        <bgColor rgb="FFC1F0C8"/>
      </patternFill>
    </fill>
    <fill>
      <patternFill patternType="solid">
        <fgColor rgb="FF92D050"/>
        <bgColor indexed="64"/>
      </patternFill>
    </fill>
    <fill>
      <patternFill patternType="solid">
        <fgColor rgb="FFFFFF00"/>
        <bgColor indexed="64"/>
      </patternFill>
    </fill>
  </fills>
  <borders count="2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4">
    <xf numFmtId="0" fontId="0" fillId="0" borderId="0"/>
    <xf numFmtId="9" fontId="7" fillId="0" borderId="0" applyFont="0" applyFill="0" applyBorder="0" applyAlignment="0" applyProtection="0"/>
    <xf numFmtId="44" fontId="10" fillId="0" borderId="0" applyFont="0" applyFill="0" applyBorder="0" applyAlignment="0" applyProtection="0"/>
    <xf numFmtId="0" fontId="12" fillId="0" borderId="0"/>
  </cellStyleXfs>
  <cellXfs count="240">
    <xf numFmtId="0" fontId="0" fillId="0" borderId="0" xfId="0"/>
    <xf numFmtId="0" fontId="1" fillId="0" borderId="0" xfId="0" applyFont="1" applyAlignment="1">
      <alignment vertical="center"/>
    </xf>
    <xf numFmtId="0" fontId="1" fillId="0" borderId="0" xfId="0" applyFont="1" applyAlignment="1">
      <alignment vertical="center" wrapText="1"/>
    </xf>
    <xf numFmtId="1" fontId="1" fillId="0" borderId="0" xfId="0" applyNumberFormat="1" applyFont="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1"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165" fontId="1" fillId="0" borderId="0" xfId="0" applyNumberFormat="1" applyFont="1" applyAlignment="1">
      <alignment horizontal="center" vertical="center"/>
    </xf>
    <xf numFmtId="49" fontId="1" fillId="0" borderId="0" xfId="0" applyNumberFormat="1" applyFont="1" applyAlignment="1">
      <alignment horizontal="center" vertical="center"/>
    </xf>
    <xf numFmtId="0" fontId="4" fillId="0" borderId="0" xfId="0" applyFont="1" applyAlignment="1">
      <alignment horizontal="center" vertical="center" wrapText="1"/>
    </xf>
    <xf numFmtId="1"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xf numFmtId="165"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9" fontId="1" fillId="0" borderId="0" xfId="1" applyFont="1" applyAlignment="1">
      <alignment horizontal="center" vertical="center"/>
    </xf>
    <xf numFmtId="9" fontId="4" fillId="0" borderId="0" xfId="1" applyFont="1" applyAlignment="1">
      <alignment horizontal="center" vertical="center" wrapText="1"/>
    </xf>
    <xf numFmtId="9" fontId="0" fillId="0" borderId="0" xfId="1" applyFont="1"/>
    <xf numFmtId="9" fontId="1" fillId="0" borderId="0" xfId="1" applyFont="1" applyAlignment="1">
      <alignment horizontal="center" vertical="center" wrapText="1"/>
    </xf>
    <xf numFmtId="10" fontId="0" fillId="0" borderId="0" xfId="1" applyNumberFormat="1" applyFont="1"/>
    <xf numFmtId="44" fontId="11" fillId="0" borderId="0" xfId="2" applyFont="1"/>
    <xf numFmtId="169" fontId="11" fillId="0" borderId="0" xfId="0" applyNumberFormat="1" applyFont="1"/>
    <xf numFmtId="164" fontId="0" fillId="0" borderId="0" xfId="0" applyNumberFormat="1"/>
    <xf numFmtId="168" fontId="1" fillId="0" borderId="0" xfId="0" applyNumberFormat="1" applyFont="1" applyAlignment="1">
      <alignment horizontal="center" vertical="center" wrapText="1"/>
    </xf>
    <xf numFmtId="44" fontId="0" fillId="0" borderId="0" xfId="2" applyFont="1"/>
    <xf numFmtId="44" fontId="11" fillId="12" borderId="0" xfId="2" applyFont="1" applyFill="1"/>
    <xf numFmtId="0" fontId="0" fillId="0" borderId="0" xfId="0" applyAlignment="1">
      <alignment horizontal="center"/>
    </xf>
    <xf numFmtId="9" fontId="0" fillId="0" borderId="0" xfId="1" applyFont="1" applyAlignment="1">
      <alignment horizontal="center"/>
    </xf>
    <xf numFmtId="2"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9" fontId="1" fillId="0" borderId="6" xfId="1" applyFont="1" applyBorder="1" applyAlignment="1">
      <alignment horizontal="center" vertical="center" wrapText="1"/>
    </xf>
    <xf numFmtId="0" fontId="4" fillId="3" borderId="6" xfId="0" applyFont="1" applyFill="1" applyBorder="1" applyAlignment="1">
      <alignment horizontal="center" vertical="center" wrapText="1"/>
    </xf>
    <xf numFmtId="1" fontId="4" fillId="3" borderId="6" xfId="0" applyNumberFormat="1" applyFont="1" applyFill="1" applyBorder="1" applyAlignment="1">
      <alignment horizontal="center" vertical="center" wrapText="1"/>
    </xf>
    <xf numFmtId="0" fontId="4" fillId="3" borderId="10" xfId="0" applyFont="1" applyFill="1" applyBorder="1" applyAlignment="1">
      <alignment horizontal="center" vertical="center" wrapText="1"/>
    </xf>
    <xf numFmtId="0" fontId="1" fillId="0" borderId="13" xfId="0" applyFont="1" applyBorder="1" applyAlignment="1">
      <alignment horizontal="center" vertical="center" wrapText="1"/>
    </xf>
    <xf numFmtId="0" fontId="4" fillId="3" borderId="16" xfId="0" applyFont="1" applyFill="1" applyBorder="1" applyAlignment="1">
      <alignment horizontal="center" vertical="center" wrapText="1"/>
    </xf>
    <xf numFmtId="0" fontId="4" fillId="4" borderId="6" xfId="0" applyFont="1" applyFill="1" applyBorder="1" applyAlignment="1">
      <alignment horizontal="center" vertical="center" wrapText="1"/>
    </xf>
    <xf numFmtId="1" fontId="4" fillId="4" borderId="6" xfId="0" applyNumberFormat="1"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1" fillId="0" borderId="10" xfId="0" applyFont="1" applyBorder="1" applyAlignment="1">
      <alignment horizontal="center" vertical="center" wrapText="1"/>
    </xf>
    <xf numFmtId="1" fontId="4" fillId="4" borderId="16" xfId="0" applyNumberFormat="1"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4" fillId="9" borderId="6"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9" borderId="16" xfId="0" applyFont="1" applyFill="1" applyBorder="1" applyAlignment="1">
      <alignment horizontal="center" vertical="center" wrapText="1"/>
    </xf>
    <xf numFmtId="0" fontId="4" fillId="6" borderId="6" xfId="0" applyFont="1" applyFill="1" applyBorder="1" applyAlignment="1">
      <alignment horizontal="center" vertical="center" wrapText="1"/>
    </xf>
    <xf numFmtId="9" fontId="4" fillId="6" borderId="6" xfId="1"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6" xfId="0" applyFont="1" applyFill="1" applyBorder="1" applyAlignment="1">
      <alignment horizontal="center" vertical="center" wrapText="1"/>
    </xf>
    <xf numFmtId="165" fontId="4" fillId="4" borderId="6" xfId="0" applyNumberFormat="1" applyFont="1" applyFill="1" applyBorder="1" applyAlignment="1">
      <alignment horizontal="center" vertical="center" wrapText="1"/>
    </xf>
    <xf numFmtId="165" fontId="4" fillId="9" borderId="6" xfId="0" applyNumberFormat="1" applyFont="1" applyFill="1" applyBorder="1" applyAlignment="1">
      <alignment horizontal="center" vertical="center" wrapText="1"/>
    </xf>
    <xf numFmtId="165" fontId="4" fillId="11" borderId="6" xfId="0" applyNumberFormat="1" applyFont="1" applyFill="1" applyBorder="1" applyAlignment="1">
      <alignment horizontal="center" vertical="center" wrapText="1"/>
    </xf>
    <xf numFmtId="2" fontId="1" fillId="0" borderId="13" xfId="0" applyNumberFormat="1" applyFont="1" applyBorder="1" applyAlignment="1">
      <alignment horizontal="center" vertical="center" wrapText="1"/>
    </xf>
    <xf numFmtId="165" fontId="4" fillId="8" borderId="16" xfId="0" applyNumberFormat="1" applyFont="1" applyFill="1" applyBorder="1" applyAlignment="1">
      <alignment horizontal="center" vertical="center" wrapText="1"/>
    </xf>
    <xf numFmtId="165" fontId="4" fillId="7" borderId="6" xfId="0" applyNumberFormat="1" applyFont="1" applyFill="1" applyBorder="1" applyAlignment="1">
      <alignment horizontal="center" vertical="center" wrapText="1"/>
    </xf>
    <xf numFmtId="9" fontId="4" fillId="7" borderId="6" xfId="1" applyFont="1" applyFill="1" applyBorder="1" applyAlignment="1">
      <alignment horizontal="center" vertical="center" wrapText="1"/>
    </xf>
    <xf numFmtId="9" fontId="9" fillId="7" borderId="6" xfId="1" applyFont="1" applyFill="1" applyBorder="1" applyAlignment="1">
      <alignment horizontal="center" vertical="center" wrapText="1"/>
    </xf>
    <xf numFmtId="168" fontId="1" fillId="9" borderId="6" xfId="0" applyNumberFormat="1" applyFont="1" applyFill="1" applyBorder="1" applyAlignment="1">
      <alignment horizontal="center" vertical="center" wrapText="1"/>
    </xf>
    <xf numFmtId="2" fontId="8" fillId="0" borderId="6" xfId="0" applyNumberFormat="1" applyFont="1" applyBorder="1" applyAlignment="1">
      <alignment horizontal="left" vertical="center" wrapText="1"/>
    </xf>
    <xf numFmtId="2" fontId="14" fillId="0" borderId="6" xfId="0" applyNumberFormat="1" applyFont="1" applyBorder="1" applyAlignment="1">
      <alignment horizontal="left" vertical="center" wrapText="1"/>
    </xf>
    <xf numFmtId="168" fontId="1" fillId="0" borderId="6" xfId="0" applyNumberFormat="1" applyFont="1" applyBorder="1" applyAlignment="1">
      <alignment horizontal="center" vertical="center" wrapText="1"/>
    </xf>
    <xf numFmtId="2" fontId="1" fillId="0" borderId="6" xfId="0" applyNumberFormat="1" applyFont="1" applyBorder="1" applyAlignment="1">
      <alignment horizontal="left" vertical="center" wrapText="1"/>
    </xf>
    <xf numFmtId="2" fontId="1" fillId="0" borderId="6" xfId="0" applyNumberFormat="1" applyFont="1" applyBorder="1" applyAlignment="1">
      <alignment vertical="center" wrapText="1"/>
    </xf>
    <xf numFmtId="10" fontId="1" fillId="0" borderId="6" xfId="1" applyNumberFormat="1" applyFont="1" applyBorder="1" applyAlignment="1">
      <alignment horizontal="center" vertical="center" wrapText="1"/>
    </xf>
    <xf numFmtId="165" fontId="4" fillId="7" borderId="10" xfId="0" applyNumberFormat="1" applyFont="1" applyFill="1" applyBorder="1" applyAlignment="1">
      <alignment horizontal="center" vertical="center" wrapText="1"/>
    </xf>
    <xf numFmtId="9" fontId="1" fillId="0" borderId="13" xfId="1" applyFont="1" applyBorder="1" applyAlignment="1">
      <alignment horizontal="center" vertical="center" wrapText="1"/>
    </xf>
    <xf numFmtId="2" fontId="8" fillId="0" borderId="13" xfId="0" applyNumberFormat="1" applyFont="1" applyBorder="1" applyAlignment="1">
      <alignment horizontal="left" vertical="center" wrapText="1"/>
    </xf>
    <xf numFmtId="168" fontId="1" fillId="9" borderId="13" xfId="0" applyNumberFormat="1" applyFont="1" applyFill="1" applyBorder="1" applyAlignment="1">
      <alignment horizontal="center" vertical="center" wrapText="1"/>
    </xf>
    <xf numFmtId="168" fontId="1" fillId="0" borderId="13" xfId="0" applyNumberFormat="1" applyFont="1" applyBorder="1" applyAlignment="1">
      <alignment horizontal="center" vertical="center" wrapText="1"/>
    </xf>
    <xf numFmtId="165" fontId="4" fillId="7" borderId="16" xfId="0" applyNumberFormat="1" applyFont="1" applyFill="1" applyBorder="1" applyAlignment="1">
      <alignment horizontal="center" vertical="center" wrapText="1"/>
    </xf>
    <xf numFmtId="168" fontId="1" fillId="9" borderId="16" xfId="0" applyNumberFormat="1" applyFont="1" applyFill="1" applyBorder="1" applyAlignment="1">
      <alignment horizontal="center" vertical="center" wrapText="1"/>
    </xf>
    <xf numFmtId="168" fontId="1" fillId="9" borderId="17" xfId="0" applyNumberFormat="1" applyFont="1" applyFill="1" applyBorder="1" applyAlignment="1">
      <alignment horizontal="center" vertical="center" wrapText="1"/>
    </xf>
    <xf numFmtId="0" fontId="4" fillId="8" borderId="6" xfId="0" applyFont="1" applyFill="1" applyBorder="1" applyAlignment="1">
      <alignment horizontal="center" vertical="center" wrapText="1"/>
    </xf>
    <xf numFmtId="0" fontId="1" fillId="0" borderId="6" xfId="0" applyFont="1" applyBorder="1" applyAlignment="1">
      <alignment vertical="center" wrapText="1"/>
    </xf>
    <xf numFmtId="9" fontId="1" fillId="0" borderId="6" xfId="0" applyNumberFormat="1" applyFont="1" applyBorder="1" applyAlignment="1">
      <alignment vertical="center" wrapText="1"/>
    </xf>
    <xf numFmtId="0" fontId="4" fillId="8" borderId="10" xfId="0" applyFont="1" applyFill="1" applyBorder="1" applyAlignment="1">
      <alignment horizontal="center" vertical="center" wrapText="1"/>
    </xf>
    <xf numFmtId="49" fontId="4" fillId="8" borderId="10" xfId="0" applyNumberFormat="1" applyFont="1" applyFill="1" applyBorder="1" applyAlignment="1">
      <alignment horizontal="center" vertical="center" wrapText="1"/>
    </xf>
    <xf numFmtId="0" fontId="6" fillId="0" borderId="10" xfId="0" applyFont="1" applyBorder="1" applyAlignment="1">
      <alignment horizontal="center" vertical="center"/>
    </xf>
    <xf numFmtId="0" fontId="6" fillId="0" borderId="10" xfId="0" applyFont="1" applyBorder="1" applyAlignment="1">
      <alignment vertical="center"/>
    </xf>
    <xf numFmtId="0" fontId="6" fillId="0" borderId="12" xfId="0" applyFont="1" applyBorder="1" applyAlignment="1">
      <alignment horizontal="center" vertical="center"/>
    </xf>
    <xf numFmtId="0" fontId="4" fillId="8" borderId="16" xfId="0" applyFont="1" applyFill="1" applyBorder="1" applyAlignment="1">
      <alignment horizontal="center" vertical="center" wrapText="1"/>
    </xf>
    <xf numFmtId="0" fontId="1" fillId="0" borderId="16" xfId="0" applyFont="1" applyBorder="1" applyAlignment="1">
      <alignment vertical="center" wrapText="1"/>
    </xf>
    <xf numFmtId="166" fontId="4" fillId="9" borderId="6" xfId="0" applyNumberFormat="1" applyFont="1" applyFill="1" applyBorder="1" applyAlignment="1">
      <alignment horizontal="center" vertical="center" wrapText="1"/>
    </xf>
    <xf numFmtId="166" fontId="5" fillId="9" borderId="6" xfId="0" applyNumberFormat="1" applyFont="1" applyFill="1" applyBorder="1" applyAlignment="1">
      <alignment horizontal="center" vertical="center" wrapText="1"/>
    </xf>
    <xf numFmtId="169" fontId="1" fillId="0" borderId="6" xfId="2" applyNumberFormat="1" applyFont="1" applyBorder="1" applyAlignment="1">
      <alignment horizontal="center" vertical="center" wrapText="1"/>
    </xf>
    <xf numFmtId="44" fontId="1" fillId="0" borderId="6" xfId="2" applyFont="1" applyBorder="1" applyAlignment="1">
      <alignment horizontal="center" vertical="center" wrapText="1"/>
    </xf>
    <xf numFmtId="169" fontId="1" fillId="0" borderId="6" xfId="2" applyNumberFormat="1" applyFont="1" applyBorder="1" applyAlignment="1">
      <alignment vertical="center" wrapText="1"/>
    </xf>
    <xf numFmtId="166" fontId="4" fillId="9" borderId="10" xfId="0" applyNumberFormat="1" applyFont="1" applyFill="1" applyBorder="1" applyAlignment="1">
      <alignment horizontal="center" vertical="center" wrapText="1"/>
    </xf>
    <xf numFmtId="0" fontId="1" fillId="0" borderId="10" xfId="0" applyFont="1" applyBorder="1" applyAlignment="1">
      <alignment vertical="center" wrapText="1"/>
    </xf>
    <xf numFmtId="0" fontId="1" fillId="0" borderId="12" xfId="0" applyFont="1" applyBorder="1" applyAlignment="1">
      <alignment vertical="center" wrapText="1"/>
    </xf>
    <xf numFmtId="169" fontId="1" fillId="0" borderId="13" xfId="2" applyNumberFormat="1" applyFont="1" applyBorder="1" applyAlignment="1">
      <alignment horizontal="center" vertical="center" wrapText="1"/>
    </xf>
    <xf numFmtId="166" fontId="4" fillId="9" borderId="16" xfId="0" applyNumberFormat="1" applyFont="1" applyFill="1" applyBorder="1" applyAlignment="1">
      <alignment horizontal="center" vertical="center" wrapText="1"/>
    </xf>
    <xf numFmtId="169" fontId="1" fillId="0" borderId="16" xfId="0" applyNumberFormat="1" applyFont="1" applyBorder="1" applyAlignment="1">
      <alignment horizontal="center" vertical="center" wrapText="1"/>
    </xf>
    <xf numFmtId="169" fontId="1" fillId="0" borderId="17" xfId="0" applyNumberFormat="1" applyFont="1" applyBorder="1" applyAlignment="1">
      <alignment horizontal="center" vertical="center" wrapText="1"/>
    </xf>
    <xf numFmtId="166" fontId="4" fillId="4" borderId="6" xfId="0" applyNumberFormat="1" applyFont="1" applyFill="1" applyBorder="1" applyAlignment="1">
      <alignment horizontal="center" vertical="center" wrapText="1"/>
    </xf>
    <xf numFmtId="44" fontId="1" fillId="12" borderId="6" xfId="2" applyFont="1" applyFill="1" applyBorder="1" applyAlignment="1">
      <alignment horizontal="center" vertical="center" wrapText="1"/>
    </xf>
    <xf numFmtId="164" fontId="1" fillId="0" borderId="6" xfId="0" applyNumberFormat="1" applyFont="1" applyBorder="1" applyAlignment="1">
      <alignment horizontal="center" vertical="center" wrapText="1"/>
    </xf>
    <xf numFmtId="166" fontId="4" fillId="4" borderId="10" xfId="0" applyNumberFormat="1" applyFont="1" applyFill="1" applyBorder="1" applyAlignment="1">
      <alignment horizontal="center" vertical="center" wrapText="1"/>
    </xf>
    <xf numFmtId="169" fontId="1" fillId="12" borderId="10" xfId="0" applyNumberFormat="1" applyFont="1" applyFill="1" applyBorder="1" applyAlignment="1">
      <alignment horizontal="center" vertical="center" wrapText="1"/>
    </xf>
    <xf numFmtId="44" fontId="1" fillId="12" borderId="10" xfId="2" applyFont="1" applyFill="1" applyBorder="1" applyAlignment="1">
      <alignment horizontal="center" vertical="center" wrapText="1"/>
    </xf>
    <xf numFmtId="44" fontId="1" fillId="0" borderId="10" xfId="2" applyFont="1" applyFill="1" applyBorder="1" applyAlignment="1">
      <alignment horizontal="center" vertical="center" wrapText="1"/>
    </xf>
    <xf numFmtId="169" fontId="1" fillId="12" borderId="10" xfId="2" applyNumberFormat="1" applyFont="1" applyFill="1" applyBorder="1" applyAlignment="1">
      <alignment horizontal="center" vertical="center" wrapText="1"/>
    </xf>
    <xf numFmtId="169" fontId="1" fillId="12" borderId="12" xfId="2" applyNumberFormat="1" applyFont="1" applyFill="1" applyBorder="1" applyAlignment="1">
      <alignment horizontal="center" vertical="center" wrapText="1"/>
    </xf>
    <xf numFmtId="166" fontId="4" fillId="4" borderId="16" xfId="0" applyNumberFormat="1" applyFont="1" applyFill="1" applyBorder="1" applyAlignment="1">
      <alignment horizontal="center" vertical="center" wrapText="1"/>
    </xf>
    <xf numFmtId="166" fontId="4" fillId="3" borderId="6" xfId="0" applyNumberFormat="1" applyFont="1" applyFill="1" applyBorder="1" applyAlignment="1">
      <alignment horizontal="center" vertical="center" wrapText="1"/>
    </xf>
    <xf numFmtId="166" fontId="4" fillId="3" borderId="10" xfId="0" applyNumberFormat="1" applyFont="1" applyFill="1" applyBorder="1" applyAlignment="1">
      <alignment horizontal="center" vertical="center" wrapText="1"/>
    </xf>
    <xf numFmtId="169" fontId="1" fillId="0" borderId="10" xfId="2" applyNumberFormat="1" applyFont="1" applyBorder="1" applyAlignment="1">
      <alignment horizontal="center" vertical="center" wrapText="1"/>
    </xf>
    <xf numFmtId="166" fontId="4" fillId="3" borderId="16" xfId="0" applyNumberFormat="1" applyFont="1" applyFill="1" applyBorder="1" applyAlignment="1">
      <alignment horizontal="center" vertical="center" wrapText="1"/>
    </xf>
    <xf numFmtId="44" fontId="1" fillId="0" borderId="16" xfId="2" applyFont="1" applyBorder="1" applyAlignment="1">
      <alignment horizontal="center" vertical="center" wrapText="1"/>
    </xf>
    <xf numFmtId="44" fontId="1" fillId="0" borderId="17" xfId="2" applyFont="1" applyBorder="1" applyAlignment="1">
      <alignment horizontal="center" vertical="center" wrapText="1"/>
    </xf>
    <xf numFmtId="166" fontId="4" fillId="5" borderId="6" xfId="0" applyNumberFormat="1" applyFont="1" applyFill="1" applyBorder="1" applyAlignment="1">
      <alignment horizontal="center" vertical="center" wrapText="1"/>
    </xf>
    <xf numFmtId="166" fontId="4" fillId="5" borderId="10" xfId="0" applyNumberFormat="1" applyFont="1" applyFill="1" applyBorder="1" applyAlignment="1">
      <alignment horizontal="center" vertical="center" wrapText="1"/>
    </xf>
    <xf numFmtId="170" fontId="1" fillId="12" borderId="10" xfId="2" applyNumberFormat="1" applyFont="1" applyFill="1" applyBorder="1" applyAlignment="1">
      <alignment horizontal="center" vertical="center" wrapText="1"/>
    </xf>
    <xf numFmtId="44" fontId="1" fillId="0" borderId="10" xfId="2" applyFont="1" applyBorder="1" applyAlignment="1">
      <alignment horizontal="center" vertical="center" wrapText="1"/>
    </xf>
    <xf numFmtId="166" fontId="4" fillId="5" borderId="16" xfId="0" applyNumberFormat="1" applyFont="1" applyFill="1" applyBorder="1" applyAlignment="1">
      <alignment horizontal="center" vertical="center" wrapText="1"/>
    </xf>
    <xf numFmtId="166" fontId="4" fillId="7" borderId="6" xfId="0" applyNumberFormat="1" applyFont="1" applyFill="1" applyBorder="1" applyAlignment="1">
      <alignment horizontal="center" vertical="center" wrapText="1"/>
    </xf>
    <xf numFmtId="166" fontId="4" fillId="7" borderId="10" xfId="0" applyNumberFormat="1" applyFont="1" applyFill="1" applyBorder="1" applyAlignment="1">
      <alignment horizontal="center" vertical="center" wrapText="1"/>
    </xf>
    <xf numFmtId="166" fontId="4" fillId="7" borderId="11" xfId="0" applyNumberFormat="1" applyFont="1" applyFill="1" applyBorder="1" applyAlignment="1">
      <alignment horizontal="center" vertical="center" wrapText="1"/>
    </xf>
    <xf numFmtId="169" fontId="1" fillId="12" borderId="11" xfId="0" applyNumberFormat="1" applyFont="1" applyFill="1" applyBorder="1" applyAlignment="1">
      <alignment horizontal="center" vertical="center" wrapText="1"/>
    </xf>
    <xf numFmtId="169" fontId="1" fillId="12" borderId="14" xfId="0" applyNumberFormat="1" applyFont="1" applyFill="1" applyBorder="1" applyAlignment="1">
      <alignment horizontal="center" vertical="center" wrapText="1"/>
    </xf>
    <xf numFmtId="169" fontId="1" fillId="0" borderId="10" xfId="2" applyNumberFormat="1" applyFont="1" applyFill="1" applyBorder="1" applyAlignment="1">
      <alignment horizontal="center" vertical="center" wrapText="1"/>
    </xf>
    <xf numFmtId="169" fontId="1" fillId="0" borderId="12" xfId="2" applyNumberFormat="1" applyFont="1" applyFill="1" applyBorder="1" applyAlignment="1">
      <alignment horizontal="center" vertical="center" wrapText="1"/>
    </xf>
    <xf numFmtId="0" fontId="0" fillId="0" borderId="6" xfId="0" applyBorder="1" applyAlignment="1">
      <alignment vertical="center"/>
    </xf>
    <xf numFmtId="0" fontId="0" fillId="0" borderId="6" xfId="0" applyBorder="1"/>
    <xf numFmtId="0" fontId="0" fillId="0" borderId="6" xfId="0" applyBorder="1" applyAlignment="1">
      <alignment wrapText="1"/>
    </xf>
    <xf numFmtId="0" fontId="0" fillId="0" borderId="6" xfId="0" applyBorder="1" applyAlignment="1">
      <alignment vertical="center" wrapText="1"/>
    </xf>
    <xf numFmtId="2" fontId="14" fillId="0" borderId="6" xfId="0" applyNumberFormat="1" applyFont="1" applyBorder="1" applyAlignment="1">
      <alignment horizontal="center" vertical="center" wrapText="1"/>
    </xf>
    <xf numFmtId="2" fontId="14" fillId="0" borderId="6" xfId="0" applyNumberFormat="1" applyFont="1" applyBorder="1" applyAlignment="1">
      <alignment vertical="center" wrapText="1"/>
    </xf>
    <xf numFmtId="0" fontId="17" fillId="0" borderId="6" xfId="0" applyFont="1" applyBorder="1" applyAlignment="1">
      <alignment vertical="center"/>
    </xf>
    <xf numFmtId="0" fontId="18" fillId="0" borderId="6" xfId="0" applyFont="1" applyBorder="1" applyAlignment="1">
      <alignment vertical="center" wrapText="1"/>
    </xf>
    <xf numFmtId="0" fontId="15" fillId="0" borderId="6" xfId="0" applyFont="1" applyBorder="1" applyAlignment="1">
      <alignment vertical="center" wrapText="1"/>
    </xf>
    <xf numFmtId="9" fontId="1" fillId="9" borderId="6"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0" borderId="2" xfId="0" applyFont="1" applyBorder="1"/>
    <xf numFmtId="0" fontId="3" fillId="0" borderId="3" xfId="0" applyFont="1" applyBorder="1"/>
    <xf numFmtId="0" fontId="4" fillId="3" borderId="7" xfId="0" applyFont="1" applyFill="1" applyBorder="1" applyAlignment="1">
      <alignment horizontal="center" vertical="center" wrapText="1"/>
    </xf>
    <xf numFmtId="0" fontId="3" fillId="0" borderId="8" xfId="0" applyFont="1" applyBorder="1"/>
    <xf numFmtId="0" fontId="3" fillId="0" borderId="15" xfId="0" applyFont="1" applyBorder="1"/>
    <xf numFmtId="0" fontId="4" fillId="4" borderId="7" xfId="0" applyFont="1" applyFill="1" applyBorder="1" applyAlignment="1">
      <alignment horizontal="center" vertical="center"/>
    </xf>
    <xf numFmtId="0" fontId="3" fillId="0" borderId="9" xfId="0" applyFont="1" applyBorder="1"/>
    <xf numFmtId="0" fontId="4" fillId="5" borderId="4" xfId="0" applyFont="1" applyFill="1" applyBorder="1" applyAlignment="1">
      <alignment horizontal="center" vertical="center" wrapText="1"/>
    </xf>
    <xf numFmtId="0" fontId="3" fillId="0" borderId="4" xfId="0" applyFont="1" applyBorder="1"/>
    <xf numFmtId="0" fontId="4" fillId="6"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8" borderId="7" xfId="0" applyFont="1" applyFill="1" applyBorder="1" applyAlignment="1">
      <alignment horizontal="center" vertical="center" wrapText="1"/>
    </xf>
    <xf numFmtId="166" fontId="4" fillId="2" borderId="4" xfId="0" applyNumberFormat="1" applyFont="1" applyFill="1" applyBorder="1" applyAlignment="1">
      <alignment horizontal="left" vertical="center" wrapText="1"/>
    </xf>
    <xf numFmtId="0" fontId="3" fillId="0" borderId="5" xfId="0" applyFont="1" applyBorder="1"/>
    <xf numFmtId="167" fontId="4" fillId="3" borderId="7" xfId="0" applyNumberFormat="1" applyFont="1" applyFill="1" applyBorder="1" applyAlignment="1">
      <alignment horizontal="center" vertical="center" wrapText="1"/>
    </xf>
    <xf numFmtId="167" fontId="4" fillId="5" borderId="7" xfId="0" applyNumberFormat="1" applyFont="1" applyFill="1" applyBorder="1" applyAlignment="1">
      <alignment horizontal="center" vertical="center" wrapText="1"/>
    </xf>
    <xf numFmtId="167" fontId="4" fillId="7" borderId="7" xfId="0" applyNumberFormat="1" applyFont="1" applyFill="1" applyBorder="1" applyAlignment="1">
      <alignment horizontal="center" vertical="center" wrapText="1"/>
    </xf>
    <xf numFmtId="0" fontId="4" fillId="7" borderId="6" xfId="0" applyFont="1" applyFill="1" applyBorder="1" applyAlignment="1">
      <alignment horizontal="center" vertical="center" wrapText="1"/>
    </xf>
    <xf numFmtId="0" fontId="3" fillId="0" borderId="6" xfId="0" applyFont="1" applyBorder="1"/>
    <xf numFmtId="0" fontId="3" fillId="0" borderId="6" xfId="0" applyFont="1" applyBorder="1" applyAlignment="1">
      <alignment horizontal="center"/>
    </xf>
    <xf numFmtId="0" fontId="3" fillId="0" borderId="16" xfId="0" applyFont="1" applyBorder="1" applyAlignment="1">
      <alignment horizontal="center"/>
    </xf>
    <xf numFmtId="0" fontId="4" fillId="8" borderId="6" xfId="0" applyFont="1" applyFill="1" applyBorder="1" applyAlignment="1">
      <alignment horizontal="center" vertical="center" wrapText="1"/>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3" fillId="0" borderId="16" xfId="0" applyFont="1" applyBorder="1"/>
    <xf numFmtId="167" fontId="4" fillId="9" borderId="7" xfId="0" applyNumberFormat="1" applyFont="1" applyFill="1" applyBorder="1" applyAlignment="1">
      <alignment horizontal="center" vertical="center" wrapText="1"/>
    </xf>
    <xf numFmtId="167" fontId="4" fillId="4" borderId="7" xfId="0" applyNumberFormat="1"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1" fillId="3" borderId="6" xfId="0" applyFont="1" applyFill="1" applyBorder="1" applyAlignment="1">
      <alignment horizontal="center" vertical="center" wrapText="1"/>
    </xf>
    <xf numFmtId="1" fontId="1" fillId="3" borderId="6" xfId="0" applyNumberFormat="1" applyFont="1" applyFill="1" applyBorder="1" applyAlignment="1">
      <alignment horizontal="center" vertical="center" wrapText="1"/>
    </xf>
    <xf numFmtId="1" fontId="1" fillId="0" borderId="6" xfId="0" applyNumberFormat="1" applyFont="1" applyBorder="1" applyAlignment="1">
      <alignment horizontal="center" vertical="center" wrapText="1"/>
    </xf>
    <xf numFmtId="0" fontId="1" fillId="0" borderId="16" xfId="0" applyFont="1" applyBorder="1" applyAlignment="1">
      <alignment horizontal="center" vertical="center"/>
    </xf>
    <xf numFmtId="0" fontId="1" fillId="0" borderId="10" xfId="0" applyFont="1" applyBorder="1" applyAlignment="1">
      <alignment horizontal="center" vertical="center" wrapText="1"/>
    </xf>
    <xf numFmtId="0" fontId="1" fillId="0" borderId="16" xfId="0" applyFont="1" applyBorder="1" applyAlignment="1">
      <alignment horizontal="center" vertical="center" wrapText="1"/>
    </xf>
    <xf numFmtId="9" fontId="1" fillId="0" borderId="6" xfId="1" applyFont="1" applyBorder="1" applyAlignment="1">
      <alignment horizontal="center" vertical="center" wrapText="1"/>
    </xf>
    <xf numFmtId="2" fontId="1" fillId="0" borderId="6" xfId="0" applyNumberFormat="1" applyFont="1" applyBorder="1" applyAlignment="1">
      <alignment horizontal="center" vertical="center" wrapText="1"/>
    </xf>
    <xf numFmtId="9" fontId="1" fillId="9" borderId="6" xfId="0" applyNumberFormat="1" applyFont="1" applyFill="1" applyBorder="1" applyAlignment="1">
      <alignment horizontal="center" vertical="center" wrapText="1"/>
    </xf>
    <xf numFmtId="168" fontId="1" fillId="9" borderId="10" xfId="0" applyNumberFormat="1" applyFont="1" applyFill="1" applyBorder="1" applyAlignment="1">
      <alignment horizontal="center" vertical="center" wrapText="1"/>
    </xf>
    <xf numFmtId="2" fontId="1" fillId="9" borderId="6" xfId="0" applyNumberFormat="1" applyFont="1" applyFill="1" applyBorder="1" applyAlignment="1">
      <alignment horizontal="center" vertical="center" wrapText="1"/>
    </xf>
    <xf numFmtId="2" fontId="1" fillId="0" borderId="16" xfId="0" applyNumberFormat="1" applyFont="1" applyBorder="1" applyAlignment="1">
      <alignment horizontal="center" vertical="center" wrapText="1"/>
    </xf>
    <xf numFmtId="0" fontId="8" fillId="3" borderId="6" xfId="0" applyFont="1" applyFill="1" applyBorder="1" applyAlignment="1">
      <alignment horizontal="center" vertical="center" wrapText="1"/>
    </xf>
    <xf numFmtId="168" fontId="1" fillId="0" borderId="6" xfId="1" applyNumberFormat="1" applyFont="1" applyBorder="1" applyAlignment="1">
      <alignment horizontal="center" vertical="center" wrapText="1"/>
    </xf>
    <xf numFmtId="0" fontId="8" fillId="0" borderId="6" xfId="0" applyFont="1" applyBorder="1" applyAlignment="1">
      <alignment horizontal="center" vertical="center" wrapText="1"/>
    </xf>
    <xf numFmtId="1" fontId="8" fillId="0" borderId="6" xfId="0" applyNumberFormat="1" applyFont="1" applyBorder="1" applyAlignment="1">
      <alignment horizontal="center" vertical="center" wrapText="1"/>
    </xf>
    <xf numFmtId="168" fontId="1" fillId="9" borderId="6" xfId="0" applyNumberFormat="1" applyFont="1" applyFill="1" applyBorder="1" applyAlignment="1">
      <alignment horizontal="center" vertical="center" wrapText="1"/>
    </xf>
    <xf numFmtId="168" fontId="1" fillId="0" borderId="6" xfId="0" applyNumberFormat="1" applyFont="1" applyBorder="1" applyAlignment="1">
      <alignment horizontal="center" vertical="center" wrapText="1"/>
    </xf>
    <xf numFmtId="2" fontId="8" fillId="0" borderId="6" xfId="0" applyNumberFormat="1" applyFont="1" applyBorder="1" applyAlignment="1">
      <alignment horizontal="left" vertical="center" wrapText="1"/>
    </xf>
    <xf numFmtId="2" fontId="1" fillId="0" borderId="6" xfId="0" applyNumberFormat="1" applyFont="1" applyBorder="1" applyAlignment="1">
      <alignment horizontal="left" vertical="center" wrapText="1"/>
    </xf>
    <xf numFmtId="2" fontId="14" fillId="0" borderId="6" xfId="0" applyNumberFormat="1" applyFont="1" applyBorder="1" applyAlignment="1">
      <alignment horizontal="left" vertical="center" wrapText="1"/>
    </xf>
    <xf numFmtId="0" fontId="1" fillId="0" borderId="10" xfId="0" applyFont="1" applyBorder="1" applyAlignment="1">
      <alignment horizontal="left" vertical="center" wrapText="1"/>
    </xf>
    <xf numFmtId="168" fontId="1" fillId="9" borderId="16" xfId="0" applyNumberFormat="1" applyFont="1" applyFill="1" applyBorder="1" applyAlignment="1">
      <alignment horizontal="center" vertical="center" wrapText="1"/>
    </xf>
    <xf numFmtId="0" fontId="6" fillId="0" borderId="10"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44" fontId="1" fillId="0" borderId="6" xfId="2" applyFont="1" applyBorder="1" applyAlignment="1">
      <alignment horizontal="center" vertical="center" wrapText="1"/>
    </xf>
    <xf numFmtId="169" fontId="1" fillId="0" borderId="16" xfId="0" applyNumberFormat="1" applyFont="1" applyBorder="1" applyAlignment="1">
      <alignment horizontal="center" vertical="center" wrapText="1"/>
    </xf>
    <xf numFmtId="169" fontId="1" fillId="12" borderId="20" xfId="2" applyNumberFormat="1" applyFont="1" applyFill="1" applyBorder="1" applyAlignment="1">
      <alignment horizontal="center" vertical="center" wrapText="1"/>
    </xf>
    <xf numFmtId="169" fontId="1" fillId="12" borderId="21" xfId="2" applyNumberFormat="1" applyFont="1" applyFill="1" applyBorder="1" applyAlignment="1">
      <alignment horizontal="center" vertical="center" wrapText="1"/>
    </xf>
    <xf numFmtId="44" fontId="1" fillId="0" borderId="18" xfId="2" applyFont="1" applyBorder="1" applyAlignment="1">
      <alignment horizontal="center" vertical="center" wrapText="1"/>
    </xf>
    <xf numFmtId="44" fontId="1" fillId="0" borderId="19" xfId="2" applyFont="1" applyBorder="1" applyAlignment="1">
      <alignment horizontal="center" vertical="center" wrapText="1"/>
    </xf>
    <xf numFmtId="169" fontId="1" fillId="0" borderId="22" xfId="0" applyNumberFormat="1" applyFont="1" applyBorder="1" applyAlignment="1">
      <alignment horizontal="center" vertical="center" wrapText="1"/>
    </xf>
    <xf numFmtId="169" fontId="1" fillId="0" borderId="23" xfId="0" applyNumberFormat="1" applyFont="1" applyBorder="1" applyAlignment="1">
      <alignment horizontal="center" vertical="center" wrapText="1"/>
    </xf>
    <xf numFmtId="44" fontId="1" fillId="12" borderId="20" xfId="2" applyFont="1" applyFill="1" applyBorder="1" applyAlignment="1">
      <alignment horizontal="center" vertical="center" wrapText="1"/>
    </xf>
    <xf numFmtId="44" fontId="1" fillId="12" borderId="21" xfId="2" applyFont="1" applyFill="1" applyBorder="1" applyAlignment="1">
      <alignment horizontal="center" vertical="center" wrapText="1"/>
    </xf>
    <xf numFmtId="44" fontId="1" fillId="0" borderId="22" xfId="2" applyFont="1" applyBorder="1" applyAlignment="1">
      <alignment horizontal="center" vertical="center" wrapText="1"/>
    </xf>
    <xf numFmtId="44" fontId="1" fillId="0" borderId="23" xfId="2" applyFont="1" applyBorder="1" applyAlignment="1">
      <alignment horizontal="center" vertical="center" wrapText="1"/>
    </xf>
    <xf numFmtId="169" fontId="1" fillId="12" borderId="22" xfId="0" applyNumberFormat="1" applyFont="1" applyFill="1" applyBorder="1" applyAlignment="1">
      <alignment horizontal="center" vertical="center" wrapText="1"/>
    </xf>
    <xf numFmtId="169" fontId="1" fillId="12" borderId="23" xfId="0" applyNumberFormat="1"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wrapText="1"/>
    </xf>
    <xf numFmtId="2" fontId="1" fillId="13" borderId="6" xfId="0" applyNumberFormat="1" applyFont="1" applyFill="1" applyBorder="1" applyAlignment="1">
      <alignment horizontal="center" vertical="center" wrapText="1"/>
    </xf>
    <xf numFmtId="2" fontId="1" fillId="13" borderId="16" xfId="0" applyNumberFormat="1" applyFont="1" applyFill="1" applyBorder="1" applyAlignment="1">
      <alignment horizontal="center" vertical="center" wrapText="1"/>
    </xf>
    <xf numFmtId="2" fontId="15" fillId="0" borderId="6" xfId="0" applyNumberFormat="1" applyFont="1" applyBorder="1" applyAlignment="1">
      <alignment horizontal="center" vertical="center"/>
    </xf>
    <xf numFmtId="2" fontId="16" fillId="0" borderId="6" xfId="0" applyNumberFormat="1" applyFont="1" applyBorder="1" applyAlignment="1">
      <alignment horizontal="center" vertical="center"/>
    </xf>
    <xf numFmtId="0" fontId="1" fillId="0" borderId="17" xfId="0" applyFont="1" applyBorder="1" applyAlignment="1">
      <alignment horizontal="center" vertical="center"/>
    </xf>
    <xf numFmtId="0" fontId="1" fillId="0" borderId="12" xfId="0" applyFont="1" applyBorder="1" applyAlignment="1">
      <alignment horizontal="center" vertical="center" wrapText="1"/>
    </xf>
    <xf numFmtId="1" fontId="1" fillId="0" borderId="13" xfId="0" applyNumberFormat="1" applyFont="1" applyBorder="1" applyAlignment="1">
      <alignment horizontal="center" vertical="center" wrapText="1"/>
    </xf>
    <xf numFmtId="0" fontId="1" fillId="0" borderId="17" xfId="0" applyFont="1" applyBorder="1" applyAlignment="1">
      <alignment horizontal="center" vertical="center" wrapText="1"/>
    </xf>
    <xf numFmtId="0" fontId="1" fillId="3" borderId="13" xfId="0" applyFont="1" applyFill="1" applyBorder="1" applyAlignment="1">
      <alignment horizontal="center" vertical="center" wrapText="1"/>
    </xf>
    <xf numFmtId="1" fontId="1" fillId="3" borderId="13" xfId="0" applyNumberFormat="1" applyFont="1" applyFill="1" applyBorder="1" applyAlignment="1">
      <alignment horizontal="center" vertical="center" wrapText="1"/>
    </xf>
    <xf numFmtId="168" fontId="1" fillId="0" borderId="13" xfId="1" applyNumberFormat="1" applyFont="1" applyBorder="1" applyAlignment="1">
      <alignment horizontal="center" vertical="center" wrapText="1"/>
    </xf>
    <xf numFmtId="2" fontId="1" fillId="0" borderId="13" xfId="0" applyNumberFormat="1" applyFont="1" applyBorder="1" applyAlignment="1">
      <alignment horizontal="center" vertical="center" wrapText="1"/>
    </xf>
    <xf numFmtId="9" fontId="1" fillId="9" borderId="13" xfId="0" applyNumberFormat="1" applyFont="1" applyFill="1" applyBorder="1" applyAlignment="1">
      <alignment horizontal="center" vertical="center" wrapText="1"/>
    </xf>
    <xf numFmtId="2" fontId="1" fillId="0" borderId="17" xfId="0" applyNumberFormat="1" applyFont="1" applyBorder="1" applyAlignment="1">
      <alignment horizontal="center" vertical="center" wrapText="1"/>
    </xf>
    <xf numFmtId="168" fontId="1" fillId="9" borderId="12" xfId="0" applyNumberFormat="1" applyFont="1" applyFill="1" applyBorder="1" applyAlignment="1">
      <alignment horizontal="center" vertical="center" wrapText="1"/>
    </xf>
    <xf numFmtId="9" fontId="1" fillId="0" borderId="13" xfId="1" applyFont="1" applyBorder="1" applyAlignment="1">
      <alignment horizontal="center" vertical="center" wrapText="1"/>
    </xf>
    <xf numFmtId="2" fontId="1" fillId="9" borderId="13" xfId="0" applyNumberFormat="1" applyFont="1" applyFill="1" applyBorder="1" applyAlignment="1">
      <alignment horizontal="center" vertical="center" wrapText="1"/>
    </xf>
    <xf numFmtId="9" fontId="1" fillId="0" borderId="6" xfId="0" applyNumberFormat="1" applyFont="1" applyBorder="1" applyAlignment="1">
      <alignment horizontal="center" vertical="center" wrapText="1"/>
    </xf>
    <xf numFmtId="2" fontId="14" fillId="0" borderId="6" xfId="0" applyNumberFormat="1" applyFont="1" applyFill="1" applyBorder="1" applyAlignment="1">
      <alignment horizontal="left" vertical="center" wrapText="1"/>
    </xf>
    <xf numFmtId="2" fontId="14" fillId="0" borderId="6" xfId="0" applyNumberFormat="1" applyFont="1" applyFill="1" applyBorder="1" applyAlignment="1">
      <alignment horizontal="center" vertical="center" wrapText="1"/>
    </xf>
    <xf numFmtId="2" fontId="14" fillId="0" borderId="6" xfId="0" applyNumberFormat="1" applyFont="1" applyFill="1" applyBorder="1" applyAlignment="1">
      <alignment vertical="center" wrapText="1"/>
    </xf>
    <xf numFmtId="0" fontId="15" fillId="0" borderId="6" xfId="0" applyFont="1" applyFill="1" applyBorder="1" applyAlignment="1">
      <alignment vertical="center" wrapText="1"/>
    </xf>
    <xf numFmtId="2" fontId="14" fillId="0" borderId="6" xfId="0" applyNumberFormat="1" applyFont="1" applyFill="1" applyBorder="1" applyAlignment="1">
      <alignment horizontal="left" vertical="center" wrapText="1"/>
    </xf>
    <xf numFmtId="0" fontId="18" fillId="0" borderId="6" xfId="0" applyFont="1" applyFill="1" applyBorder="1" applyAlignment="1">
      <alignment vertical="center" wrapText="1"/>
    </xf>
    <xf numFmtId="0" fontId="17" fillId="0" borderId="6" xfId="0" applyFont="1" applyFill="1" applyBorder="1" applyAlignment="1">
      <alignment vertical="center" wrapText="1"/>
    </xf>
    <xf numFmtId="2" fontId="1" fillId="0" borderId="13" xfId="0" applyNumberFormat="1" applyFont="1" applyFill="1" applyBorder="1" applyAlignment="1">
      <alignment horizontal="left" vertical="center" wrapText="1"/>
    </xf>
  </cellXfs>
  <cellStyles count="4">
    <cellStyle name="Moneda" xfId="2" builtinId="4"/>
    <cellStyle name="Normal" xfId="0" builtinId="0"/>
    <cellStyle name="Normal 2" xfId="3" xr:uid="{00000000-0005-0000-0000-000002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T32"/>
  <sheetViews>
    <sheetView showGridLines="0" topLeftCell="A14" zoomScale="70" zoomScaleNormal="70" workbookViewId="0">
      <selection activeCell="F17" sqref="F17:F18"/>
    </sheetView>
  </sheetViews>
  <sheetFormatPr baseColWidth="10" defaultColWidth="12.5546875" defaultRowHeight="15" customHeight="1" x14ac:dyDescent="0.3"/>
  <cols>
    <col min="1" max="1" width="1.5546875" customWidth="1"/>
    <col min="2" max="2" width="3.5546875" customWidth="1"/>
    <col min="3" max="3" width="4.33203125" customWidth="1"/>
    <col min="4" max="4" width="27.6640625" customWidth="1"/>
    <col min="5" max="5" width="4.88671875" customWidth="1"/>
    <col min="6" max="6" width="27.5546875" customWidth="1"/>
    <col min="7" max="7" width="8.88671875" customWidth="1"/>
    <col min="8" max="8" width="30.5546875" customWidth="1"/>
    <col min="9" max="10" width="7.88671875" customWidth="1"/>
    <col min="11" max="11" width="17.109375" customWidth="1"/>
    <col min="12" max="12" width="29.109375" customWidth="1"/>
    <col min="13" max="13" width="38.5546875" customWidth="1"/>
    <col min="14" max="14" width="20.44140625" customWidth="1"/>
    <col min="15" max="15" width="19" customWidth="1"/>
    <col min="16" max="16" width="12.33203125" customWidth="1"/>
    <col min="17" max="17" width="9" customWidth="1"/>
    <col min="18" max="18" width="12.88671875" customWidth="1"/>
    <col min="19" max="19" width="12.109375" customWidth="1"/>
    <col min="20" max="20" width="8.44140625" customWidth="1"/>
    <col min="21" max="21" width="8.88671875" customWidth="1"/>
    <col min="22" max="22" width="7.88671875" customWidth="1"/>
    <col min="23" max="23" width="28.88671875" customWidth="1"/>
    <col min="24" max="24" width="10.88671875" customWidth="1"/>
    <col min="25" max="25" width="30.5546875" customWidth="1"/>
    <col min="26" max="26" width="9.109375" customWidth="1"/>
    <col min="27" max="27" width="30.5546875" customWidth="1"/>
    <col min="28" max="28" width="10.88671875" customWidth="1"/>
    <col min="29" max="29" width="30.5546875" customWidth="1"/>
    <col min="30" max="30" width="13.109375" customWidth="1"/>
    <col min="31" max="31" width="18.5546875" customWidth="1"/>
    <col min="32" max="32" width="12.6640625" customWidth="1"/>
    <col min="33" max="33" width="22.109375" customWidth="1"/>
    <col min="34" max="34" width="12.44140625" style="19" customWidth="1"/>
    <col min="35" max="35" width="6.5546875" customWidth="1"/>
    <col min="36" max="36" width="7.5546875" customWidth="1"/>
    <col min="37" max="38" width="6.5546875" customWidth="1"/>
    <col min="39" max="39" width="13.33203125" customWidth="1"/>
    <col min="40" max="40" width="6.5546875" customWidth="1"/>
    <col min="41" max="41" width="9.6640625" bestFit="1" customWidth="1"/>
    <col min="42" max="42" width="13.88671875" customWidth="1"/>
    <col min="43" max="43" width="5.33203125" customWidth="1"/>
    <col min="44" max="44" width="17" customWidth="1"/>
    <col min="45" max="45" width="9.6640625" bestFit="1" customWidth="1"/>
    <col min="46" max="46" width="34.6640625" bestFit="1" customWidth="1"/>
    <col min="47" max="47" width="65.6640625" customWidth="1"/>
    <col min="48" max="48" width="11" customWidth="1"/>
    <col min="49" max="49" width="14.6640625" customWidth="1"/>
    <col min="50" max="50" width="11.44140625" customWidth="1"/>
    <col min="51" max="52" width="5.44140625" customWidth="1"/>
    <col min="53" max="53" width="12.44140625" customWidth="1"/>
    <col min="54" max="54" width="10.44140625" customWidth="1"/>
    <col min="55" max="55" width="9.109375" customWidth="1"/>
    <col min="56" max="56" width="9.6640625" customWidth="1"/>
    <col min="57" max="57" width="10.5546875" customWidth="1"/>
    <col min="58" max="61" width="8.5546875" customWidth="1"/>
    <col min="62" max="62" width="13.109375" customWidth="1"/>
    <col min="63" max="63" width="12.109375" style="19" customWidth="1"/>
    <col min="64" max="64" width="13.6640625" customWidth="1"/>
    <col min="65" max="65" width="10.33203125" customWidth="1"/>
    <col min="66" max="66" width="9.109375" customWidth="1"/>
    <col min="67" max="69" width="12.33203125" customWidth="1"/>
    <col min="70" max="70" width="31.6640625" customWidth="1"/>
    <col min="71" max="71" width="24.5546875" customWidth="1"/>
    <col min="72" max="72" width="82.109375" customWidth="1"/>
    <col min="73" max="73" width="12.5546875" customWidth="1"/>
    <col min="74" max="74" width="16.88671875" customWidth="1"/>
    <col min="75" max="75" width="16.109375" style="28" customWidth="1"/>
    <col min="76" max="76" width="14.44140625" style="29" customWidth="1"/>
    <col min="77" max="77" width="12.5546875" style="28" customWidth="1"/>
    <col min="78" max="78" width="13.5546875" style="28" customWidth="1"/>
    <col min="79" max="79" width="14" style="28" customWidth="1"/>
    <col min="80" max="80" width="14.109375" style="28" customWidth="1"/>
    <col min="81" max="81" width="15.44140625" style="28" customWidth="1"/>
    <col min="82" max="82" width="8.33203125" style="28" customWidth="1"/>
    <col min="83" max="90" width="11.44140625" customWidth="1"/>
    <col min="91" max="91" width="31.44140625" customWidth="1"/>
    <col min="92" max="92" width="22.6640625" customWidth="1"/>
    <col min="93" max="96" width="11.44140625" customWidth="1"/>
    <col min="97" max="97" width="14.33203125" customWidth="1"/>
    <col min="98" max="103" width="11.44140625" customWidth="1"/>
    <col min="104" max="105" width="14.5546875" customWidth="1"/>
    <col min="106" max="106" width="7.6640625" customWidth="1"/>
    <col min="107" max="107" width="14.33203125" bestFit="1" customWidth="1"/>
    <col min="108" max="108" width="24.44140625" customWidth="1"/>
    <col min="109" max="109" width="20.109375" customWidth="1"/>
    <col min="110" max="113" width="11.44140625" customWidth="1"/>
    <col min="114" max="114" width="14.33203125" customWidth="1"/>
    <col min="115" max="120" width="11.44140625" customWidth="1"/>
    <col min="121" max="122" width="14.5546875" customWidth="1"/>
    <col min="123" max="123" width="11.44140625" customWidth="1"/>
    <col min="124" max="124" width="17.6640625" customWidth="1"/>
    <col min="125" max="125" width="24.5546875" customWidth="1"/>
    <col min="126" max="126" width="20.33203125" customWidth="1"/>
    <col min="127" max="130" width="11.44140625" customWidth="1"/>
    <col min="131" max="131" width="14.33203125" customWidth="1"/>
    <col min="132" max="137" width="11.44140625" customWidth="1"/>
    <col min="138" max="139" width="14.5546875" customWidth="1"/>
    <col min="140" max="141" width="11.44140625" customWidth="1"/>
    <col min="142" max="142" width="29.33203125" customWidth="1"/>
    <col min="143" max="143" width="21.6640625" customWidth="1"/>
    <col min="144" max="147" width="11.44140625" customWidth="1"/>
    <col min="148" max="148" width="14.33203125" customWidth="1"/>
    <col min="149" max="154" width="11.44140625" customWidth="1"/>
    <col min="155" max="156" width="14.5546875" customWidth="1"/>
    <col min="157" max="158" width="11.44140625" customWidth="1"/>
    <col min="159" max="159" width="24.33203125" customWidth="1"/>
    <col min="160" max="160" width="19.6640625" customWidth="1"/>
    <col min="161" max="164" width="11.44140625" customWidth="1"/>
    <col min="165" max="165" width="14.33203125" customWidth="1"/>
    <col min="166" max="171" width="11.44140625" customWidth="1"/>
    <col min="172" max="173" width="14.5546875" customWidth="1"/>
    <col min="174" max="175" width="11.44140625" customWidth="1"/>
    <col min="176" max="176" width="26.109375" customWidth="1"/>
  </cols>
  <sheetData>
    <row r="1" spans="2:176" ht="15" customHeight="1" x14ac:dyDescent="0.3">
      <c r="B1" s="1"/>
      <c r="C1" s="1"/>
      <c r="D1" s="2"/>
      <c r="E1" s="3"/>
      <c r="F1" s="2"/>
      <c r="G1" s="4"/>
      <c r="H1" s="5"/>
      <c r="I1" s="4"/>
      <c r="J1" s="4"/>
      <c r="K1" s="6"/>
      <c r="L1" s="6"/>
      <c r="M1" s="6"/>
      <c r="N1" s="6"/>
      <c r="O1" s="7"/>
      <c r="P1" s="6"/>
      <c r="Q1" s="6"/>
      <c r="R1" s="6"/>
      <c r="S1" s="7"/>
      <c r="T1" s="6"/>
      <c r="U1" s="6"/>
      <c r="V1" s="1"/>
      <c r="W1" s="1"/>
      <c r="X1" s="1"/>
      <c r="Y1" s="1"/>
      <c r="Z1" s="6"/>
      <c r="AA1" s="2"/>
      <c r="AB1" s="5"/>
      <c r="AC1" s="2"/>
      <c r="AD1" s="6" t="s">
        <v>0</v>
      </c>
      <c r="AE1" s="2" t="s">
        <v>0</v>
      </c>
      <c r="AF1" s="2"/>
      <c r="AG1" s="6" t="s">
        <v>0</v>
      </c>
      <c r="AH1" s="20"/>
      <c r="AI1" s="2" t="s">
        <v>0</v>
      </c>
      <c r="AJ1" s="6" t="s">
        <v>0</v>
      </c>
      <c r="AK1" s="6" t="s">
        <v>0</v>
      </c>
      <c r="AL1" s="6" t="s">
        <v>0</v>
      </c>
      <c r="AM1" s="6" t="s">
        <v>0</v>
      </c>
      <c r="AN1" s="6" t="s">
        <v>0</v>
      </c>
      <c r="AO1" s="6"/>
      <c r="AP1" s="5"/>
      <c r="AQ1" s="6"/>
      <c r="AR1" s="5"/>
      <c r="AS1" s="6"/>
      <c r="AT1" s="5"/>
      <c r="AU1" s="6"/>
      <c r="AV1" s="7"/>
      <c r="AW1" s="2"/>
      <c r="AX1" s="1"/>
      <c r="AY1" s="1"/>
      <c r="AZ1" s="1"/>
      <c r="BA1" s="4"/>
      <c r="BB1" s="4"/>
      <c r="BC1" s="8"/>
      <c r="BD1" s="8"/>
      <c r="BE1" s="9"/>
      <c r="BF1" s="9"/>
      <c r="BG1" s="9"/>
      <c r="BH1" s="9"/>
      <c r="BI1" s="9"/>
      <c r="BJ1" s="9"/>
      <c r="BK1" s="17"/>
      <c r="BL1" s="9"/>
      <c r="BM1" s="9"/>
      <c r="BN1" s="9"/>
      <c r="BO1" s="9"/>
      <c r="BP1" s="9"/>
      <c r="BQ1" s="9"/>
      <c r="BR1" s="9"/>
      <c r="BS1" s="9"/>
      <c r="BT1" s="9"/>
      <c r="BU1" s="9"/>
      <c r="BV1" s="9"/>
      <c r="BW1" s="9"/>
      <c r="BX1" s="17"/>
      <c r="BY1" s="9"/>
      <c r="BZ1" s="9"/>
      <c r="CA1" s="9"/>
      <c r="CB1" s="9"/>
      <c r="CC1" s="9"/>
      <c r="CD1" s="10"/>
      <c r="CE1" s="4"/>
      <c r="CF1" s="4"/>
      <c r="CG1" s="4"/>
      <c r="CH1" s="4"/>
      <c r="CI1" s="4"/>
      <c r="CJ1" s="4"/>
      <c r="CK1" s="4"/>
      <c r="CL1" s="4"/>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row>
    <row r="2" spans="2:176" ht="27" customHeight="1" x14ac:dyDescent="0.3">
      <c r="B2" s="136" t="s">
        <v>1</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8"/>
    </row>
    <row r="3" spans="2:176" ht="4.5" customHeight="1" thickBot="1" x14ac:dyDescent="0.35">
      <c r="B3" s="1"/>
      <c r="C3" s="1"/>
      <c r="D3" s="2"/>
      <c r="E3" s="3"/>
      <c r="F3" s="2"/>
      <c r="G3" s="4"/>
      <c r="H3" s="5"/>
      <c r="I3" s="4"/>
      <c r="J3" s="4"/>
      <c r="K3" s="11"/>
      <c r="L3" s="11"/>
      <c r="M3" s="11"/>
      <c r="N3" s="11"/>
      <c r="O3" s="12"/>
      <c r="P3" s="11"/>
      <c r="Q3" s="11"/>
      <c r="R3" s="11"/>
      <c r="S3" s="12"/>
      <c r="T3" s="6"/>
      <c r="U3" s="6"/>
      <c r="V3" s="11"/>
      <c r="W3" s="13"/>
      <c r="X3" s="14"/>
      <c r="Y3" s="13"/>
      <c r="Z3" s="11"/>
      <c r="AA3" s="13"/>
      <c r="AB3" s="14"/>
      <c r="AC3" s="13"/>
      <c r="AD3" s="11"/>
      <c r="AE3" s="14"/>
      <c r="AF3" s="14"/>
      <c r="AG3" s="11"/>
      <c r="AH3" s="18"/>
      <c r="AI3" s="14"/>
      <c r="AJ3" s="11"/>
      <c r="AK3" s="11"/>
      <c r="AL3" s="11"/>
      <c r="AM3" s="11"/>
      <c r="AN3" s="11"/>
      <c r="AO3" s="11"/>
      <c r="AP3" s="14"/>
      <c r="AQ3" s="11"/>
      <c r="AR3" s="14"/>
      <c r="AS3" s="11"/>
      <c r="AT3" s="14"/>
      <c r="AU3" s="11"/>
      <c r="AV3" s="12"/>
      <c r="AW3" s="13"/>
      <c r="AX3" s="11"/>
      <c r="AY3" s="11"/>
      <c r="AZ3" s="11"/>
      <c r="BA3" s="11"/>
      <c r="BB3" s="11"/>
      <c r="BC3" s="15"/>
      <c r="BD3" s="15"/>
      <c r="BE3" s="15"/>
      <c r="BF3" s="15"/>
      <c r="BG3" s="15"/>
      <c r="BH3" s="15"/>
      <c r="BI3" s="15"/>
      <c r="BJ3" s="15"/>
      <c r="BK3" s="18"/>
      <c r="BL3" s="15"/>
      <c r="BM3" s="15"/>
      <c r="BN3" s="15"/>
      <c r="BO3" s="15"/>
      <c r="BP3" s="15"/>
      <c r="BQ3" s="15"/>
      <c r="BR3" s="15"/>
      <c r="BS3" s="15"/>
      <c r="BT3" s="15"/>
      <c r="BU3" s="15"/>
      <c r="BV3" s="15"/>
      <c r="BW3" s="15"/>
      <c r="BX3" s="18"/>
      <c r="BY3" s="15"/>
      <c r="BZ3" s="15"/>
      <c r="CA3" s="15"/>
      <c r="CB3" s="15"/>
      <c r="CC3" s="15"/>
      <c r="CD3" s="16"/>
      <c r="CE3" s="11"/>
      <c r="CF3" s="11"/>
      <c r="CG3" s="11"/>
      <c r="CH3" s="11"/>
      <c r="CI3" s="11"/>
      <c r="CJ3" s="11"/>
      <c r="CK3" s="11"/>
      <c r="CL3" s="1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row>
    <row r="4" spans="2:176" ht="15" customHeight="1" thickBot="1" x14ac:dyDescent="0.35">
      <c r="B4" s="139" t="s">
        <v>2</v>
      </c>
      <c r="C4" s="140"/>
      <c r="D4" s="140"/>
      <c r="E4" s="140"/>
      <c r="F4" s="140"/>
      <c r="G4" s="140"/>
      <c r="H4" s="140"/>
      <c r="I4" s="140"/>
      <c r="J4" s="141"/>
      <c r="K4" s="142" t="s">
        <v>3</v>
      </c>
      <c r="L4" s="140"/>
      <c r="M4" s="140"/>
      <c r="N4" s="140"/>
      <c r="O4" s="140"/>
      <c r="P4" s="140"/>
      <c r="Q4" s="140"/>
      <c r="R4" s="140"/>
      <c r="S4" s="140"/>
      <c r="T4" s="140"/>
      <c r="U4" s="143"/>
      <c r="V4" s="144" t="s">
        <v>4</v>
      </c>
      <c r="W4" s="145"/>
      <c r="X4" s="145"/>
      <c r="Y4" s="145"/>
      <c r="Z4" s="145"/>
      <c r="AA4" s="145"/>
      <c r="AB4" s="145"/>
      <c r="AC4" s="145"/>
      <c r="AD4" s="146" t="s">
        <v>5</v>
      </c>
      <c r="AE4" s="140"/>
      <c r="AF4" s="140"/>
      <c r="AG4" s="140"/>
      <c r="AH4" s="140"/>
      <c r="AI4" s="140"/>
      <c r="AJ4" s="140"/>
      <c r="AK4" s="140"/>
      <c r="AL4" s="140"/>
      <c r="AM4" s="140"/>
      <c r="AN4" s="141"/>
      <c r="AO4" s="147" t="s">
        <v>6</v>
      </c>
      <c r="AP4" s="140"/>
      <c r="AQ4" s="140"/>
      <c r="AR4" s="140"/>
      <c r="AS4" s="140"/>
      <c r="AT4" s="140"/>
      <c r="AU4" s="140"/>
      <c r="AV4" s="140"/>
      <c r="AW4" s="140"/>
      <c r="AX4" s="140"/>
      <c r="AY4" s="140"/>
      <c r="AZ4" s="140"/>
      <c r="BA4" s="140"/>
      <c r="BB4" s="140"/>
      <c r="BC4" s="140"/>
      <c r="BD4" s="140"/>
      <c r="BE4" s="140"/>
      <c r="BF4" s="140"/>
      <c r="BG4" s="140"/>
      <c r="BH4" s="140"/>
      <c r="BI4" s="141"/>
      <c r="BJ4" s="148" t="s">
        <v>7</v>
      </c>
      <c r="BK4" s="140"/>
      <c r="BL4" s="140"/>
      <c r="BM4" s="140"/>
      <c r="BN4" s="140"/>
      <c r="BO4" s="140"/>
      <c r="BP4" s="140"/>
      <c r="BQ4" s="140"/>
      <c r="BR4" s="140"/>
      <c r="BS4" s="140"/>
      <c r="BT4" s="140"/>
      <c r="BU4" s="140"/>
      <c r="BV4" s="140"/>
      <c r="BW4" s="140"/>
      <c r="BX4" s="140"/>
      <c r="BY4" s="140"/>
      <c r="BZ4" s="140"/>
      <c r="CA4" s="140"/>
      <c r="CB4" s="140"/>
      <c r="CC4" s="141"/>
      <c r="CD4" s="149" t="s">
        <v>8</v>
      </c>
      <c r="CE4" s="140"/>
      <c r="CF4" s="140"/>
      <c r="CG4" s="140"/>
      <c r="CH4" s="140"/>
      <c r="CI4" s="140"/>
      <c r="CJ4" s="140"/>
      <c r="CK4" s="140"/>
      <c r="CL4" s="143"/>
      <c r="CM4" s="150" t="s">
        <v>9</v>
      </c>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51"/>
    </row>
    <row r="5" spans="2:176" ht="21.75" customHeight="1" x14ac:dyDescent="0.3">
      <c r="B5" s="35" t="s">
        <v>10</v>
      </c>
      <c r="C5" s="169" t="s">
        <v>11</v>
      </c>
      <c r="D5" s="156"/>
      <c r="E5" s="169" t="s">
        <v>12</v>
      </c>
      <c r="F5" s="156"/>
      <c r="G5" s="169" t="s">
        <v>13</v>
      </c>
      <c r="H5" s="156"/>
      <c r="I5" s="33" t="s">
        <v>14</v>
      </c>
      <c r="J5" s="37" t="s">
        <v>15</v>
      </c>
      <c r="K5" s="167" t="s">
        <v>16</v>
      </c>
      <c r="L5" s="156"/>
      <c r="M5" s="156"/>
      <c r="N5" s="156"/>
      <c r="O5" s="156"/>
      <c r="P5" s="156"/>
      <c r="Q5" s="156"/>
      <c r="R5" s="168" t="s">
        <v>17</v>
      </c>
      <c r="S5" s="156"/>
      <c r="T5" s="156"/>
      <c r="U5" s="163"/>
      <c r="V5" s="170" t="s">
        <v>18</v>
      </c>
      <c r="W5" s="140"/>
      <c r="X5" s="140"/>
      <c r="Y5" s="141"/>
      <c r="Z5" s="139" t="s">
        <v>19</v>
      </c>
      <c r="AA5" s="140"/>
      <c r="AB5" s="140"/>
      <c r="AC5" s="141"/>
      <c r="AD5" s="166" t="s">
        <v>20</v>
      </c>
      <c r="AE5" s="156"/>
      <c r="AF5" s="156"/>
      <c r="AG5" s="156"/>
      <c r="AH5" s="156"/>
      <c r="AI5" s="156"/>
      <c r="AJ5" s="156"/>
      <c r="AK5" s="156"/>
      <c r="AL5" s="156"/>
      <c r="AM5" s="156"/>
      <c r="AN5" s="163"/>
      <c r="AO5" s="167" t="s">
        <v>21</v>
      </c>
      <c r="AP5" s="156"/>
      <c r="AQ5" s="168" t="s">
        <v>22</v>
      </c>
      <c r="AR5" s="156"/>
      <c r="AS5" s="168" t="s">
        <v>23</v>
      </c>
      <c r="AT5" s="156"/>
      <c r="AU5" s="156"/>
      <c r="AV5" s="168" t="s">
        <v>24</v>
      </c>
      <c r="AW5" s="156"/>
      <c r="AX5" s="156"/>
      <c r="AY5" s="156"/>
      <c r="AZ5" s="156"/>
      <c r="BA5" s="156"/>
      <c r="BB5" s="156"/>
      <c r="BC5" s="156"/>
      <c r="BD5" s="156"/>
      <c r="BE5" s="156"/>
      <c r="BF5" s="156"/>
      <c r="BG5" s="156"/>
      <c r="BH5" s="156"/>
      <c r="BI5" s="163"/>
      <c r="BJ5" s="68" t="s">
        <v>25</v>
      </c>
      <c r="BK5" s="59" t="s">
        <v>26</v>
      </c>
      <c r="BL5" s="58" t="s">
        <v>200</v>
      </c>
      <c r="BM5" s="155" t="s">
        <v>27</v>
      </c>
      <c r="BN5" s="156"/>
      <c r="BO5" s="156"/>
      <c r="BP5" s="156"/>
      <c r="BQ5" s="156"/>
      <c r="BR5" s="155" t="s">
        <v>28</v>
      </c>
      <c r="BS5" s="156"/>
      <c r="BT5" s="156"/>
      <c r="BU5" s="156"/>
      <c r="BV5" s="156"/>
      <c r="BW5" s="156"/>
      <c r="BX5" s="156"/>
      <c r="BY5" s="155" t="s">
        <v>29</v>
      </c>
      <c r="BZ5" s="157"/>
      <c r="CA5" s="157"/>
      <c r="CB5" s="157"/>
      <c r="CC5" s="158"/>
      <c r="CD5" s="79" t="s">
        <v>30</v>
      </c>
      <c r="CE5" s="159" t="s">
        <v>31</v>
      </c>
      <c r="CF5" s="156"/>
      <c r="CG5" s="159" t="s">
        <v>32</v>
      </c>
      <c r="CH5" s="156"/>
      <c r="CI5" s="159" t="s">
        <v>33</v>
      </c>
      <c r="CJ5" s="156"/>
      <c r="CK5" s="159" t="s">
        <v>34</v>
      </c>
      <c r="CL5" s="163"/>
      <c r="CM5" s="164" t="s">
        <v>35</v>
      </c>
      <c r="CN5" s="140"/>
      <c r="CO5" s="140"/>
      <c r="CP5" s="140"/>
      <c r="CQ5" s="140"/>
      <c r="CR5" s="140"/>
      <c r="CS5" s="140"/>
      <c r="CT5" s="140"/>
      <c r="CU5" s="140"/>
      <c r="CV5" s="140"/>
      <c r="CW5" s="140"/>
      <c r="CX5" s="140"/>
      <c r="CY5" s="140"/>
      <c r="CZ5" s="140"/>
      <c r="DA5" s="140"/>
      <c r="DB5" s="140"/>
      <c r="DC5" s="140"/>
      <c r="DD5" s="141"/>
      <c r="DE5" s="165" t="s">
        <v>36</v>
      </c>
      <c r="DF5" s="140"/>
      <c r="DG5" s="140"/>
      <c r="DH5" s="140"/>
      <c r="DI5" s="140"/>
      <c r="DJ5" s="140"/>
      <c r="DK5" s="140"/>
      <c r="DL5" s="140"/>
      <c r="DM5" s="140"/>
      <c r="DN5" s="140"/>
      <c r="DO5" s="140"/>
      <c r="DP5" s="140"/>
      <c r="DQ5" s="140"/>
      <c r="DR5" s="140"/>
      <c r="DS5" s="140"/>
      <c r="DT5" s="140"/>
      <c r="DU5" s="141"/>
      <c r="DV5" s="152" t="s">
        <v>37</v>
      </c>
      <c r="DW5" s="140"/>
      <c r="DX5" s="140"/>
      <c r="DY5" s="140"/>
      <c r="DZ5" s="140"/>
      <c r="EA5" s="140"/>
      <c r="EB5" s="140"/>
      <c r="EC5" s="140"/>
      <c r="ED5" s="140"/>
      <c r="EE5" s="140"/>
      <c r="EF5" s="140"/>
      <c r="EG5" s="140"/>
      <c r="EH5" s="140"/>
      <c r="EI5" s="140"/>
      <c r="EJ5" s="140"/>
      <c r="EK5" s="140"/>
      <c r="EL5" s="141"/>
      <c r="EM5" s="153" t="s">
        <v>38</v>
      </c>
      <c r="EN5" s="140"/>
      <c r="EO5" s="140"/>
      <c r="EP5" s="140"/>
      <c r="EQ5" s="140"/>
      <c r="ER5" s="140"/>
      <c r="ES5" s="140"/>
      <c r="ET5" s="140"/>
      <c r="EU5" s="140"/>
      <c r="EV5" s="140"/>
      <c r="EW5" s="140"/>
      <c r="EX5" s="140"/>
      <c r="EY5" s="140"/>
      <c r="EZ5" s="140"/>
      <c r="FA5" s="140"/>
      <c r="FB5" s="140"/>
      <c r="FC5" s="141"/>
      <c r="FD5" s="154" t="s">
        <v>39</v>
      </c>
      <c r="FE5" s="140"/>
      <c r="FF5" s="140"/>
      <c r="FG5" s="140"/>
      <c r="FH5" s="140"/>
      <c r="FI5" s="140"/>
      <c r="FJ5" s="140"/>
      <c r="FK5" s="140"/>
      <c r="FL5" s="140"/>
      <c r="FM5" s="140"/>
      <c r="FN5" s="140"/>
      <c r="FO5" s="140"/>
      <c r="FP5" s="140"/>
      <c r="FQ5" s="140"/>
      <c r="FR5" s="140"/>
      <c r="FS5" s="140"/>
      <c r="FT5" s="143"/>
    </row>
    <row r="6" spans="2:176" ht="27.75" customHeight="1" x14ac:dyDescent="0.3">
      <c r="B6" s="35" t="s">
        <v>0</v>
      </c>
      <c r="C6" s="33" t="s">
        <v>40</v>
      </c>
      <c r="D6" s="33" t="s">
        <v>41</v>
      </c>
      <c r="E6" s="34" t="s">
        <v>40</v>
      </c>
      <c r="F6" s="33" t="s">
        <v>41</v>
      </c>
      <c r="G6" s="33" t="s">
        <v>40</v>
      </c>
      <c r="H6" s="33" t="s">
        <v>41</v>
      </c>
      <c r="I6" s="33" t="s">
        <v>40</v>
      </c>
      <c r="J6" s="37" t="s">
        <v>40</v>
      </c>
      <c r="K6" s="41" t="s">
        <v>42</v>
      </c>
      <c r="L6" s="38" t="s">
        <v>43</v>
      </c>
      <c r="M6" s="38" t="s">
        <v>44</v>
      </c>
      <c r="N6" s="38" t="s">
        <v>45</v>
      </c>
      <c r="O6" s="39" t="s">
        <v>46</v>
      </c>
      <c r="P6" s="38" t="s">
        <v>47</v>
      </c>
      <c r="Q6" s="40" t="s">
        <v>48</v>
      </c>
      <c r="R6" s="38" t="s">
        <v>41</v>
      </c>
      <c r="S6" s="39" t="s">
        <v>49</v>
      </c>
      <c r="T6" s="39" t="s">
        <v>50</v>
      </c>
      <c r="U6" s="43" t="s">
        <v>51</v>
      </c>
      <c r="V6" s="47" t="s">
        <v>52</v>
      </c>
      <c r="W6" s="46" t="s">
        <v>41</v>
      </c>
      <c r="X6" s="46" t="s">
        <v>53</v>
      </c>
      <c r="Y6" s="48" t="s">
        <v>41</v>
      </c>
      <c r="Z6" s="35" t="s">
        <v>52</v>
      </c>
      <c r="AA6" s="33" t="s">
        <v>41</v>
      </c>
      <c r="AB6" s="33" t="s">
        <v>53</v>
      </c>
      <c r="AC6" s="37" t="s">
        <v>41</v>
      </c>
      <c r="AD6" s="51" t="s">
        <v>54</v>
      </c>
      <c r="AE6" s="49" t="s">
        <v>55</v>
      </c>
      <c r="AF6" s="49" t="s">
        <v>56</v>
      </c>
      <c r="AG6" s="49" t="s">
        <v>57</v>
      </c>
      <c r="AH6" s="50" t="s">
        <v>58</v>
      </c>
      <c r="AI6" s="49" t="s">
        <v>59</v>
      </c>
      <c r="AJ6" s="49" t="s">
        <v>60</v>
      </c>
      <c r="AK6" s="49" t="s">
        <v>61</v>
      </c>
      <c r="AL6" s="49" t="s">
        <v>62</v>
      </c>
      <c r="AM6" s="49" t="s">
        <v>63</v>
      </c>
      <c r="AN6" s="52" t="s">
        <v>64</v>
      </c>
      <c r="AO6" s="41" t="s">
        <v>65</v>
      </c>
      <c r="AP6" s="38" t="s">
        <v>55</v>
      </c>
      <c r="AQ6" s="38" t="s">
        <v>65</v>
      </c>
      <c r="AR6" s="38" t="s">
        <v>55</v>
      </c>
      <c r="AS6" s="38" t="s">
        <v>65</v>
      </c>
      <c r="AT6" s="38" t="s">
        <v>55</v>
      </c>
      <c r="AU6" s="38" t="s">
        <v>66</v>
      </c>
      <c r="AV6" s="39" t="s">
        <v>54</v>
      </c>
      <c r="AW6" s="38" t="s">
        <v>55</v>
      </c>
      <c r="AX6" s="38" t="s">
        <v>56</v>
      </c>
      <c r="AY6" s="38" t="s">
        <v>67</v>
      </c>
      <c r="AZ6" s="38" t="s">
        <v>68</v>
      </c>
      <c r="BA6" s="38" t="s">
        <v>69</v>
      </c>
      <c r="BB6" s="38" t="s">
        <v>70</v>
      </c>
      <c r="BC6" s="53" t="s">
        <v>59</v>
      </c>
      <c r="BD6" s="53" t="s">
        <v>57</v>
      </c>
      <c r="BE6" s="53" t="s">
        <v>71</v>
      </c>
      <c r="BF6" s="54" t="s">
        <v>61</v>
      </c>
      <c r="BG6" s="53" t="s">
        <v>62</v>
      </c>
      <c r="BH6" s="55" t="s">
        <v>63</v>
      </c>
      <c r="BI6" s="57" t="s">
        <v>64</v>
      </c>
      <c r="BJ6" s="68"/>
      <c r="BK6" s="60" t="s">
        <v>192</v>
      </c>
      <c r="BL6" s="58"/>
      <c r="BM6" s="58" t="s">
        <v>72</v>
      </c>
      <c r="BN6" s="58" t="s">
        <v>73</v>
      </c>
      <c r="BO6" s="58" t="s">
        <v>74</v>
      </c>
      <c r="BP6" s="58" t="s">
        <v>75</v>
      </c>
      <c r="BQ6" s="58" t="s">
        <v>76</v>
      </c>
      <c r="BR6" s="58" t="s">
        <v>77</v>
      </c>
      <c r="BS6" s="58" t="s">
        <v>78</v>
      </c>
      <c r="BT6" s="58" t="s">
        <v>79</v>
      </c>
      <c r="BU6" s="58" t="s">
        <v>80</v>
      </c>
      <c r="BV6" s="58" t="s">
        <v>47</v>
      </c>
      <c r="BW6" s="58" t="s">
        <v>81</v>
      </c>
      <c r="BX6" s="59" t="s">
        <v>82</v>
      </c>
      <c r="BY6" s="58" t="s">
        <v>72</v>
      </c>
      <c r="BZ6" s="58" t="s">
        <v>73</v>
      </c>
      <c r="CA6" s="58" t="s">
        <v>74</v>
      </c>
      <c r="CB6" s="58" t="s">
        <v>75</v>
      </c>
      <c r="CC6" s="73" t="s">
        <v>76</v>
      </c>
      <c r="CD6" s="80"/>
      <c r="CE6" s="76" t="s">
        <v>83</v>
      </c>
      <c r="CF6" s="76" t="s">
        <v>58</v>
      </c>
      <c r="CG6" s="76" t="s">
        <v>84</v>
      </c>
      <c r="CH6" s="76" t="s">
        <v>58</v>
      </c>
      <c r="CI6" s="76" t="s">
        <v>84</v>
      </c>
      <c r="CJ6" s="76" t="s">
        <v>58</v>
      </c>
      <c r="CK6" s="76" t="s">
        <v>84</v>
      </c>
      <c r="CL6" s="84" t="s">
        <v>58</v>
      </c>
      <c r="CM6" s="91" t="s">
        <v>85</v>
      </c>
      <c r="CN6" s="86" t="s">
        <v>86</v>
      </c>
      <c r="CO6" s="87" t="s">
        <v>87</v>
      </c>
      <c r="CP6" s="86" t="s">
        <v>88</v>
      </c>
      <c r="CQ6" s="86" t="s">
        <v>89</v>
      </c>
      <c r="CR6" s="86" t="s">
        <v>90</v>
      </c>
      <c r="CS6" s="86" t="s">
        <v>91</v>
      </c>
      <c r="CT6" s="86" t="s">
        <v>92</v>
      </c>
      <c r="CU6" s="86" t="s">
        <v>93</v>
      </c>
      <c r="CV6" s="86" t="s">
        <v>94</v>
      </c>
      <c r="CW6" s="86" t="s">
        <v>95</v>
      </c>
      <c r="CX6" s="86" t="s">
        <v>96</v>
      </c>
      <c r="CY6" s="86" t="s">
        <v>97</v>
      </c>
      <c r="CZ6" s="86" t="s">
        <v>98</v>
      </c>
      <c r="DA6" s="86" t="s">
        <v>99</v>
      </c>
      <c r="DB6" s="86" t="s">
        <v>100</v>
      </c>
      <c r="DC6" s="86" t="s">
        <v>101</v>
      </c>
      <c r="DD6" s="95" t="s">
        <v>205</v>
      </c>
      <c r="DE6" s="101" t="s">
        <v>86</v>
      </c>
      <c r="DF6" s="98" t="s">
        <v>87</v>
      </c>
      <c r="DG6" s="98" t="s">
        <v>88</v>
      </c>
      <c r="DH6" s="98" t="s">
        <v>89</v>
      </c>
      <c r="DI6" s="98" t="s">
        <v>90</v>
      </c>
      <c r="DJ6" s="98" t="s">
        <v>91</v>
      </c>
      <c r="DK6" s="98" t="s">
        <v>92</v>
      </c>
      <c r="DL6" s="98" t="s">
        <v>93</v>
      </c>
      <c r="DM6" s="98" t="s">
        <v>94</v>
      </c>
      <c r="DN6" s="98" t="s">
        <v>95</v>
      </c>
      <c r="DO6" s="98" t="s">
        <v>96</v>
      </c>
      <c r="DP6" s="98" t="s">
        <v>97</v>
      </c>
      <c r="DQ6" s="98" t="s">
        <v>98</v>
      </c>
      <c r="DR6" s="98" t="s">
        <v>99</v>
      </c>
      <c r="DS6" s="98" t="s">
        <v>100</v>
      </c>
      <c r="DT6" s="98" t="s">
        <v>101</v>
      </c>
      <c r="DU6" s="107" t="s">
        <v>206</v>
      </c>
      <c r="DV6" s="109" t="s">
        <v>86</v>
      </c>
      <c r="DW6" s="108" t="s">
        <v>87</v>
      </c>
      <c r="DX6" s="108" t="s">
        <v>88</v>
      </c>
      <c r="DY6" s="108" t="s">
        <v>89</v>
      </c>
      <c r="DZ6" s="108" t="s">
        <v>90</v>
      </c>
      <c r="EA6" s="108" t="s">
        <v>91</v>
      </c>
      <c r="EB6" s="108" t="s">
        <v>92</v>
      </c>
      <c r="EC6" s="108" t="s">
        <v>93</v>
      </c>
      <c r="ED6" s="108" t="s">
        <v>94</v>
      </c>
      <c r="EE6" s="108" t="s">
        <v>95</v>
      </c>
      <c r="EF6" s="108" t="s">
        <v>96</v>
      </c>
      <c r="EG6" s="108" t="s">
        <v>97</v>
      </c>
      <c r="EH6" s="108" t="s">
        <v>98</v>
      </c>
      <c r="EI6" s="108" t="s">
        <v>99</v>
      </c>
      <c r="EJ6" s="108" t="s">
        <v>100</v>
      </c>
      <c r="EK6" s="108" t="s">
        <v>101</v>
      </c>
      <c r="EL6" s="111" t="s">
        <v>207</v>
      </c>
      <c r="EM6" s="115" t="s">
        <v>86</v>
      </c>
      <c r="EN6" s="114" t="s">
        <v>87</v>
      </c>
      <c r="EO6" s="114" t="s">
        <v>88</v>
      </c>
      <c r="EP6" s="114" t="s">
        <v>89</v>
      </c>
      <c r="EQ6" s="114" t="s">
        <v>90</v>
      </c>
      <c r="ER6" s="114" t="s">
        <v>91</v>
      </c>
      <c r="ES6" s="114" t="s">
        <v>92</v>
      </c>
      <c r="ET6" s="114" t="s">
        <v>93</v>
      </c>
      <c r="EU6" s="114" t="s">
        <v>94</v>
      </c>
      <c r="EV6" s="114" t="s">
        <v>95</v>
      </c>
      <c r="EW6" s="114" t="s">
        <v>96</v>
      </c>
      <c r="EX6" s="114" t="s">
        <v>97</v>
      </c>
      <c r="EY6" s="114" t="s">
        <v>98</v>
      </c>
      <c r="EZ6" s="114" t="s">
        <v>99</v>
      </c>
      <c r="FA6" s="114" t="s">
        <v>100</v>
      </c>
      <c r="FB6" s="114" t="s">
        <v>101</v>
      </c>
      <c r="FC6" s="118" t="s">
        <v>208</v>
      </c>
      <c r="FD6" s="120" t="s">
        <v>86</v>
      </c>
      <c r="FE6" s="119" t="s">
        <v>87</v>
      </c>
      <c r="FF6" s="119" t="s">
        <v>88</v>
      </c>
      <c r="FG6" s="119" t="s">
        <v>89</v>
      </c>
      <c r="FH6" s="119" t="s">
        <v>90</v>
      </c>
      <c r="FI6" s="119" t="s">
        <v>91</v>
      </c>
      <c r="FJ6" s="119" t="s">
        <v>92</v>
      </c>
      <c r="FK6" s="119" t="s">
        <v>93</v>
      </c>
      <c r="FL6" s="119" t="s">
        <v>94</v>
      </c>
      <c r="FM6" s="119" t="s">
        <v>95</v>
      </c>
      <c r="FN6" s="119" t="s">
        <v>96</v>
      </c>
      <c r="FO6" s="119" t="s">
        <v>97</v>
      </c>
      <c r="FP6" s="119" t="s">
        <v>98</v>
      </c>
      <c r="FQ6" s="119" t="s">
        <v>99</v>
      </c>
      <c r="FR6" s="119" t="s">
        <v>100</v>
      </c>
      <c r="FS6" s="119" t="s">
        <v>101</v>
      </c>
      <c r="FT6" s="121" t="s">
        <v>209</v>
      </c>
    </row>
    <row r="7" spans="2:176" ht="202.95" customHeight="1" x14ac:dyDescent="0.3">
      <c r="B7" s="160">
        <v>54</v>
      </c>
      <c r="C7" s="161">
        <v>2</v>
      </c>
      <c r="D7" s="162" t="s">
        <v>102</v>
      </c>
      <c r="E7" s="162" t="s">
        <v>103</v>
      </c>
      <c r="F7" s="162" t="s">
        <v>104</v>
      </c>
      <c r="G7" s="161" t="s">
        <v>105</v>
      </c>
      <c r="H7" s="162" t="s">
        <v>106</v>
      </c>
      <c r="I7" s="161" t="s">
        <v>0</v>
      </c>
      <c r="J7" s="174" t="s">
        <v>0</v>
      </c>
      <c r="K7" s="175" t="s">
        <v>107</v>
      </c>
      <c r="L7" s="162" t="s">
        <v>108</v>
      </c>
      <c r="M7" s="162" t="s">
        <v>109</v>
      </c>
      <c r="N7" s="171" t="s">
        <v>110</v>
      </c>
      <c r="O7" s="172">
        <v>202500000001016</v>
      </c>
      <c r="P7" s="162" t="s">
        <v>0</v>
      </c>
      <c r="Q7" s="162" t="s">
        <v>0</v>
      </c>
      <c r="R7" s="162" t="s">
        <v>0</v>
      </c>
      <c r="S7" s="173" t="s">
        <v>0</v>
      </c>
      <c r="T7" s="162" t="s">
        <v>0</v>
      </c>
      <c r="U7" s="176" t="s">
        <v>0</v>
      </c>
      <c r="V7" s="175">
        <v>2</v>
      </c>
      <c r="W7" s="162" t="s">
        <v>111</v>
      </c>
      <c r="X7" s="162" t="s">
        <v>112</v>
      </c>
      <c r="Y7" s="176" t="s">
        <v>113</v>
      </c>
      <c r="Z7" s="175" t="s">
        <v>114</v>
      </c>
      <c r="AA7" s="162" t="s">
        <v>115</v>
      </c>
      <c r="AB7" s="162" t="s">
        <v>116</v>
      </c>
      <c r="AC7" s="176" t="s">
        <v>117</v>
      </c>
      <c r="AD7" s="175">
        <v>160090005</v>
      </c>
      <c r="AE7" s="162" t="s">
        <v>118</v>
      </c>
      <c r="AF7" s="162" t="s">
        <v>119</v>
      </c>
      <c r="AG7" s="162" t="s">
        <v>120</v>
      </c>
      <c r="AH7" s="177">
        <v>0.12</v>
      </c>
      <c r="AI7" s="162">
        <v>1</v>
      </c>
      <c r="AJ7" s="162">
        <v>1</v>
      </c>
      <c r="AK7" s="162">
        <v>0</v>
      </c>
      <c r="AL7" s="162">
        <v>1</v>
      </c>
      <c r="AM7" s="162">
        <v>1</v>
      </c>
      <c r="AN7" s="176">
        <v>1</v>
      </c>
      <c r="AO7" s="175">
        <v>36</v>
      </c>
      <c r="AP7" s="162" t="s">
        <v>121</v>
      </c>
      <c r="AQ7" s="162">
        <v>3602</v>
      </c>
      <c r="AR7" s="162" t="s">
        <v>122</v>
      </c>
      <c r="AS7" s="162">
        <v>3602037</v>
      </c>
      <c r="AT7" s="162" t="s">
        <v>123</v>
      </c>
      <c r="AU7" s="162" t="s">
        <v>124</v>
      </c>
      <c r="AV7" s="173">
        <v>360203700</v>
      </c>
      <c r="AW7" s="162" t="s">
        <v>125</v>
      </c>
      <c r="AX7" s="173" t="s">
        <v>126</v>
      </c>
      <c r="AY7" s="173" t="s">
        <v>127</v>
      </c>
      <c r="AZ7" s="173" t="s">
        <v>127</v>
      </c>
      <c r="BA7" s="162" t="s">
        <v>134</v>
      </c>
      <c r="BB7" s="162" t="s">
        <v>128</v>
      </c>
      <c r="BC7" s="178">
        <v>786</v>
      </c>
      <c r="BD7" s="178">
        <v>863</v>
      </c>
      <c r="BE7" s="178">
        <v>863</v>
      </c>
      <c r="BF7" s="178">
        <v>0</v>
      </c>
      <c r="BG7" s="178">
        <v>863</v>
      </c>
      <c r="BH7" s="178">
        <v>863</v>
      </c>
      <c r="BI7" s="182">
        <v>863</v>
      </c>
      <c r="BJ7" s="180">
        <f>BK7*BQ7</f>
        <v>0</v>
      </c>
      <c r="BK7" s="177">
        <v>0.8</v>
      </c>
      <c r="BL7" s="181">
        <f>BH7*BQ7</f>
        <v>0</v>
      </c>
      <c r="BM7" s="179">
        <f>SUMPRODUCT($BX$7:$BX$8,BY7:BY8)</f>
        <v>0</v>
      </c>
      <c r="BN7" s="179">
        <f t="shared" ref="BN7:BP7" si="0">SUMPRODUCT($BX$7:$BX$8,BZ7:BZ8)</f>
        <v>0</v>
      </c>
      <c r="BO7" s="179">
        <f t="shared" si="0"/>
        <v>0</v>
      </c>
      <c r="BP7" s="179">
        <f t="shared" si="0"/>
        <v>0</v>
      </c>
      <c r="BQ7" s="179">
        <f>SUM(BM7:BP8)</f>
        <v>0</v>
      </c>
      <c r="BR7" s="62" t="s">
        <v>185</v>
      </c>
      <c r="BT7" s="65" t="s">
        <v>222</v>
      </c>
      <c r="BU7" s="30"/>
      <c r="BV7" s="30"/>
      <c r="BW7" s="61">
        <f t="shared" ref="BW7:BW24" si="1">BX7*CC7</f>
        <v>0</v>
      </c>
      <c r="BX7" s="32">
        <v>0.5</v>
      </c>
      <c r="BY7" s="64">
        <v>0</v>
      </c>
      <c r="BZ7" s="64">
        <v>0</v>
      </c>
      <c r="CA7" s="64">
        <v>0</v>
      </c>
      <c r="CB7" s="64">
        <v>0</v>
      </c>
      <c r="CC7" s="74">
        <f>SUM(BY7:CB7)</f>
        <v>0</v>
      </c>
      <c r="CD7" s="81" t="s">
        <v>129</v>
      </c>
      <c r="CE7" s="31" t="s">
        <v>0</v>
      </c>
      <c r="CF7" s="31" t="s">
        <v>0</v>
      </c>
      <c r="CG7" s="31" t="s">
        <v>0</v>
      </c>
      <c r="CH7" s="31" t="s">
        <v>0</v>
      </c>
      <c r="CI7" s="31" t="s">
        <v>0</v>
      </c>
      <c r="CJ7" s="31" t="s">
        <v>0</v>
      </c>
      <c r="CK7" s="31" t="s">
        <v>0</v>
      </c>
      <c r="CL7" s="44" t="s">
        <v>0</v>
      </c>
      <c r="CM7" s="42" t="s">
        <v>220</v>
      </c>
      <c r="CN7" s="88">
        <v>144647800</v>
      </c>
      <c r="CO7" s="31" t="s">
        <v>0</v>
      </c>
      <c r="CP7" s="31" t="s">
        <v>0</v>
      </c>
      <c r="CQ7" s="31" t="s">
        <v>0</v>
      </c>
      <c r="CR7" s="31" t="s">
        <v>0</v>
      </c>
      <c r="CS7" s="31" t="s">
        <v>0</v>
      </c>
      <c r="CT7" s="31" t="s">
        <v>0</v>
      </c>
      <c r="CU7" s="31" t="s">
        <v>0</v>
      </c>
      <c r="CV7" s="31" t="s">
        <v>0</v>
      </c>
      <c r="CW7" s="31" t="s">
        <v>0</v>
      </c>
      <c r="CX7" s="31" t="s">
        <v>0</v>
      </c>
      <c r="CY7" s="31" t="s">
        <v>0</v>
      </c>
      <c r="CZ7" s="31" t="s">
        <v>0</v>
      </c>
      <c r="DA7" s="31" t="s">
        <v>0</v>
      </c>
      <c r="DB7" s="31" t="s">
        <v>0</v>
      </c>
      <c r="DC7" s="31" t="s">
        <v>0</v>
      </c>
      <c r="DD7" s="96">
        <f>SUM(CN7:DC7)</f>
        <v>144647800</v>
      </c>
      <c r="DE7" s="102">
        <v>144647800</v>
      </c>
      <c r="DF7" s="31" t="s">
        <v>0</v>
      </c>
      <c r="DG7" s="31" t="s">
        <v>0</v>
      </c>
      <c r="DH7" s="31" t="s">
        <v>0</v>
      </c>
      <c r="DI7" s="31" t="s">
        <v>0</v>
      </c>
      <c r="DJ7" s="31" t="s">
        <v>0</v>
      </c>
      <c r="DK7" s="31" t="s">
        <v>0</v>
      </c>
      <c r="DL7" s="31" t="s">
        <v>0</v>
      </c>
      <c r="DM7" s="31" t="s">
        <v>0</v>
      </c>
      <c r="DN7" s="31" t="s">
        <v>0</v>
      </c>
      <c r="DO7" s="31" t="s">
        <v>0</v>
      </c>
      <c r="DP7" s="31" t="s">
        <v>0</v>
      </c>
      <c r="DQ7" s="31" t="s">
        <v>0</v>
      </c>
      <c r="DR7" s="31" t="s">
        <v>0</v>
      </c>
      <c r="DS7" s="31" t="s">
        <v>0</v>
      </c>
      <c r="DT7" s="31" t="s">
        <v>0</v>
      </c>
      <c r="DU7" s="96">
        <f>SUM(DE7:DT7)</f>
        <v>144647800</v>
      </c>
      <c r="DV7" s="105">
        <v>144647800</v>
      </c>
      <c r="DW7" s="31" t="s">
        <v>0</v>
      </c>
      <c r="DX7" s="31" t="s">
        <v>0</v>
      </c>
      <c r="DY7" s="31" t="s">
        <v>0</v>
      </c>
      <c r="DZ7" s="31" t="s">
        <v>0</v>
      </c>
      <c r="EA7" s="31" t="s">
        <v>0</v>
      </c>
      <c r="EB7" s="31" t="s">
        <v>0</v>
      </c>
      <c r="EC7" s="31" t="s">
        <v>0</v>
      </c>
      <c r="ED7" s="31" t="s">
        <v>0</v>
      </c>
      <c r="EE7" s="31" t="s">
        <v>0</v>
      </c>
      <c r="EF7" s="31" t="s">
        <v>0</v>
      </c>
      <c r="EG7" s="31" t="s">
        <v>0</v>
      </c>
      <c r="EH7" s="31" t="s">
        <v>0</v>
      </c>
      <c r="EI7" s="31" t="s">
        <v>0</v>
      </c>
      <c r="EJ7" s="31" t="s">
        <v>0</v>
      </c>
      <c r="EK7" s="31" t="s">
        <v>0</v>
      </c>
      <c r="EL7" s="112">
        <f>SUM(DV7:EK7)</f>
        <v>144647800</v>
      </c>
      <c r="EM7" s="105"/>
      <c r="EN7" s="31" t="s">
        <v>0</v>
      </c>
      <c r="EO7" s="31" t="s">
        <v>0</v>
      </c>
      <c r="EP7" s="31" t="s">
        <v>0</v>
      </c>
      <c r="EQ7" s="31" t="s">
        <v>0</v>
      </c>
      <c r="ER7" s="31" t="s">
        <v>0</v>
      </c>
      <c r="ES7" s="31" t="s">
        <v>0</v>
      </c>
      <c r="ET7" s="31" t="s">
        <v>0</v>
      </c>
      <c r="EU7" s="31" t="s">
        <v>0</v>
      </c>
      <c r="EV7" s="31" t="s">
        <v>0</v>
      </c>
      <c r="EW7" s="31" t="s">
        <v>0</v>
      </c>
      <c r="EX7" s="31" t="s">
        <v>0</v>
      </c>
      <c r="EY7" s="31" t="s">
        <v>0</v>
      </c>
      <c r="EZ7" s="31" t="s">
        <v>0</v>
      </c>
      <c r="FA7" s="31" t="s">
        <v>0</v>
      </c>
      <c r="FB7" s="31" t="s">
        <v>0</v>
      </c>
      <c r="FC7" s="96">
        <f>SUM(EM7:FB7)</f>
        <v>0</v>
      </c>
      <c r="FD7" s="105"/>
      <c r="FE7" s="31" t="s">
        <v>0</v>
      </c>
      <c r="FF7" s="31" t="s">
        <v>0</v>
      </c>
      <c r="FG7" s="31" t="s">
        <v>0</v>
      </c>
      <c r="FH7" s="31" t="s">
        <v>0</v>
      </c>
      <c r="FI7" s="31" t="s">
        <v>0</v>
      </c>
      <c r="FJ7" s="31" t="s">
        <v>0</v>
      </c>
      <c r="FK7" s="31" t="s">
        <v>0</v>
      </c>
      <c r="FL7" s="31" t="s">
        <v>0</v>
      </c>
      <c r="FM7" s="31" t="s">
        <v>0</v>
      </c>
      <c r="FN7" s="31" t="s">
        <v>0</v>
      </c>
      <c r="FO7" s="31" t="s">
        <v>0</v>
      </c>
      <c r="FP7" s="31" t="s">
        <v>0</v>
      </c>
      <c r="FQ7" s="31" t="s">
        <v>0</v>
      </c>
      <c r="FR7" s="31" t="s">
        <v>0</v>
      </c>
      <c r="FS7" s="31" t="s">
        <v>0</v>
      </c>
      <c r="FT7" s="122">
        <f>SUM(FD7:FS7)</f>
        <v>0</v>
      </c>
    </row>
    <row r="8" spans="2:176" ht="169.95" customHeight="1" x14ac:dyDescent="0.3">
      <c r="B8" s="160"/>
      <c r="C8" s="161"/>
      <c r="D8" s="162"/>
      <c r="E8" s="162"/>
      <c r="F8" s="162"/>
      <c r="G8" s="161"/>
      <c r="H8" s="162"/>
      <c r="I8" s="161"/>
      <c r="J8" s="174"/>
      <c r="K8" s="175"/>
      <c r="L8" s="162"/>
      <c r="M8" s="162"/>
      <c r="N8" s="171"/>
      <c r="O8" s="172"/>
      <c r="P8" s="162"/>
      <c r="Q8" s="162"/>
      <c r="R8" s="162"/>
      <c r="S8" s="173"/>
      <c r="T8" s="162"/>
      <c r="U8" s="176"/>
      <c r="V8" s="175"/>
      <c r="W8" s="162"/>
      <c r="X8" s="162"/>
      <c r="Y8" s="176"/>
      <c r="Z8" s="175"/>
      <c r="AA8" s="162"/>
      <c r="AB8" s="162"/>
      <c r="AC8" s="176"/>
      <c r="AD8" s="175"/>
      <c r="AE8" s="162"/>
      <c r="AF8" s="162"/>
      <c r="AG8" s="162"/>
      <c r="AH8" s="177"/>
      <c r="AI8" s="162"/>
      <c r="AJ8" s="162"/>
      <c r="AK8" s="162"/>
      <c r="AL8" s="162"/>
      <c r="AM8" s="162"/>
      <c r="AN8" s="176"/>
      <c r="AO8" s="175"/>
      <c r="AP8" s="162"/>
      <c r="AQ8" s="162"/>
      <c r="AR8" s="162"/>
      <c r="AS8" s="162"/>
      <c r="AT8" s="162"/>
      <c r="AU8" s="162"/>
      <c r="AV8" s="173"/>
      <c r="AW8" s="162"/>
      <c r="AX8" s="173"/>
      <c r="AY8" s="173"/>
      <c r="AZ8" s="173"/>
      <c r="BA8" s="162"/>
      <c r="BB8" s="162"/>
      <c r="BC8" s="178"/>
      <c r="BD8" s="178"/>
      <c r="BE8" s="178"/>
      <c r="BF8" s="178"/>
      <c r="BG8" s="178"/>
      <c r="BH8" s="178"/>
      <c r="BI8" s="182"/>
      <c r="BJ8" s="180"/>
      <c r="BK8" s="177"/>
      <c r="BL8" s="181"/>
      <c r="BM8" s="179"/>
      <c r="BN8" s="179"/>
      <c r="BO8" s="179"/>
      <c r="BP8" s="179"/>
      <c r="BQ8" s="179"/>
      <c r="BR8" s="65" t="s">
        <v>186</v>
      </c>
      <c r="BS8" s="127"/>
      <c r="BT8" s="65" t="s">
        <v>223</v>
      </c>
      <c r="BU8" s="30"/>
      <c r="BV8" s="30"/>
      <c r="BW8" s="61">
        <f t="shared" si="1"/>
        <v>0</v>
      </c>
      <c r="BX8" s="32">
        <v>0.5</v>
      </c>
      <c r="BY8" s="64">
        <v>0</v>
      </c>
      <c r="BZ8" s="64">
        <v>0</v>
      </c>
      <c r="CA8" s="64">
        <v>0</v>
      </c>
      <c r="CB8" s="64">
        <v>0</v>
      </c>
      <c r="CC8" s="74">
        <f t="shared" ref="CC8:CC25" si="2">SUM(BY8:CB8)</f>
        <v>0</v>
      </c>
      <c r="CD8" s="81" t="s">
        <v>129</v>
      </c>
      <c r="CE8" s="31"/>
      <c r="CF8" s="31"/>
      <c r="CG8" s="31"/>
      <c r="CH8" s="31"/>
      <c r="CI8" s="31"/>
      <c r="CJ8" s="31"/>
      <c r="CK8" s="31"/>
      <c r="CL8" s="44"/>
      <c r="CM8" s="42" t="s">
        <v>220</v>
      </c>
      <c r="CN8" s="88">
        <v>216971700</v>
      </c>
      <c r="CO8" s="31"/>
      <c r="CP8" s="31"/>
      <c r="CQ8" s="31"/>
      <c r="CR8" s="31"/>
      <c r="CS8" s="31"/>
      <c r="CT8" s="31"/>
      <c r="CU8" s="31"/>
      <c r="CV8" s="31"/>
      <c r="CW8" s="31"/>
      <c r="CX8" s="31"/>
      <c r="CY8" s="31"/>
      <c r="CZ8" s="31"/>
      <c r="DA8" s="31"/>
      <c r="DB8" s="31"/>
      <c r="DC8" s="31"/>
      <c r="DD8" s="96">
        <f t="shared" ref="DD8:DD25" si="3">SUM(CN8:DC8)</f>
        <v>216971700</v>
      </c>
      <c r="DE8" s="102">
        <v>216971700</v>
      </c>
      <c r="DF8" s="31"/>
      <c r="DG8" s="31"/>
      <c r="DH8" s="31"/>
      <c r="DI8" s="31"/>
      <c r="DJ8" s="31"/>
      <c r="DK8" s="31"/>
      <c r="DL8" s="31"/>
      <c r="DM8" s="31"/>
      <c r="DN8" s="31"/>
      <c r="DO8" s="31"/>
      <c r="DP8" s="31"/>
      <c r="DQ8" s="31"/>
      <c r="DR8" s="31"/>
      <c r="DS8" s="31"/>
      <c r="DT8" s="31"/>
      <c r="DU8" s="96">
        <f t="shared" ref="DU8:DU25" si="4">SUM(DE8:DT8)</f>
        <v>216971700</v>
      </c>
      <c r="DV8" s="102">
        <v>216971700</v>
      </c>
      <c r="DW8" s="31"/>
      <c r="DX8" s="31"/>
      <c r="DY8" s="31"/>
      <c r="DZ8" s="31"/>
      <c r="EA8" s="31"/>
      <c r="EB8" s="31"/>
      <c r="EC8" s="31"/>
      <c r="ED8" s="31"/>
      <c r="EE8" s="31"/>
      <c r="EF8" s="31"/>
      <c r="EG8" s="31"/>
      <c r="EH8" s="31"/>
      <c r="EI8" s="31"/>
      <c r="EJ8" s="31"/>
      <c r="EK8" s="31"/>
      <c r="EL8" s="112">
        <f t="shared" ref="EL8:EL25" si="5">SUM(DV8:EK8)</f>
        <v>216971700</v>
      </c>
      <c r="EM8" s="102"/>
      <c r="EN8" s="31"/>
      <c r="EO8" s="31"/>
      <c r="EP8" s="31"/>
      <c r="EQ8" s="31"/>
      <c r="ER8" s="31"/>
      <c r="ES8" s="31"/>
      <c r="ET8" s="31"/>
      <c r="EU8" s="31"/>
      <c r="EV8" s="31"/>
      <c r="EW8" s="31"/>
      <c r="EX8" s="31"/>
      <c r="EY8" s="31"/>
      <c r="EZ8" s="31"/>
      <c r="FA8" s="31"/>
      <c r="FB8" s="31"/>
      <c r="FC8" s="96">
        <f t="shared" ref="FC8:FC25" si="6">SUM(EM8:FB8)</f>
        <v>0</v>
      </c>
      <c r="FD8" s="102"/>
      <c r="FE8" s="31"/>
      <c r="FF8" s="31"/>
      <c r="FG8" s="31"/>
      <c r="FH8" s="31"/>
      <c r="FI8" s="31"/>
      <c r="FJ8" s="31"/>
      <c r="FK8" s="31"/>
      <c r="FL8" s="31"/>
      <c r="FM8" s="31"/>
      <c r="FN8" s="31"/>
      <c r="FO8" s="31"/>
      <c r="FP8" s="31"/>
      <c r="FQ8" s="31"/>
      <c r="FR8" s="31"/>
      <c r="FS8" s="31"/>
      <c r="FT8" s="122">
        <f t="shared" ref="FT8:FT25" si="7">SUM(FD8:FS8)</f>
        <v>0</v>
      </c>
    </row>
    <row r="9" spans="2:176" ht="61.95" customHeight="1" x14ac:dyDescent="0.3">
      <c r="B9" s="160">
        <v>55</v>
      </c>
      <c r="C9" s="161">
        <v>2</v>
      </c>
      <c r="D9" s="162" t="s">
        <v>102</v>
      </c>
      <c r="E9" s="162" t="s">
        <v>103</v>
      </c>
      <c r="F9" s="162" t="s">
        <v>104</v>
      </c>
      <c r="G9" s="161" t="s">
        <v>105</v>
      </c>
      <c r="H9" s="162" t="s">
        <v>106</v>
      </c>
      <c r="I9" s="161" t="s">
        <v>0</v>
      </c>
      <c r="J9" s="174" t="s">
        <v>0</v>
      </c>
      <c r="K9" s="175" t="s">
        <v>107</v>
      </c>
      <c r="L9" s="162" t="s">
        <v>108</v>
      </c>
      <c r="M9" s="162" t="s">
        <v>130</v>
      </c>
      <c r="N9" s="171" t="s">
        <v>110</v>
      </c>
      <c r="O9" s="172">
        <v>202500000001016</v>
      </c>
      <c r="P9" s="162" t="s">
        <v>0</v>
      </c>
      <c r="Q9" s="162" t="s">
        <v>0</v>
      </c>
      <c r="R9" s="162" t="s">
        <v>0</v>
      </c>
      <c r="S9" s="173" t="s">
        <v>0</v>
      </c>
      <c r="T9" s="162" t="s">
        <v>0</v>
      </c>
      <c r="U9" s="176" t="s">
        <v>0</v>
      </c>
      <c r="V9" s="175">
        <v>2</v>
      </c>
      <c r="W9" s="162" t="s">
        <v>111</v>
      </c>
      <c r="X9" s="162" t="s">
        <v>112</v>
      </c>
      <c r="Y9" s="176" t="s">
        <v>113</v>
      </c>
      <c r="Z9" s="175" t="s">
        <v>114</v>
      </c>
      <c r="AA9" s="162" t="s">
        <v>115</v>
      </c>
      <c r="AB9" s="162" t="s">
        <v>116</v>
      </c>
      <c r="AC9" s="176" t="s">
        <v>117</v>
      </c>
      <c r="AD9" s="175">
        <v>160090005</v>
      </c>
      <c r="AE9" s="162" t="s">
        <v>118</v>
      </c>
      <c r="AF9" s="162" t="s">
        <v>119</v>
      </c>
      <c r="AG9" s="162" t="s">
        <v>120</v>
      </c>
      <c r="AH9" s="177">
        <v>0.12</v>
      </c>
      <c r="AI9" s="162">
        <v>786</v>
      </c>
      <c r="AJ9" s="162">
        <v>3060</v>
      </c>
      <c r="AK9" s="162">
        <v>0</v>
      </c>
      <c r="AL9" s="162">
        <v>1020</v>
      </c>
      <c r="AM9" s="162">
        <v>1020</v>
      </c>
      <c r="AN9" s="176">
        <v>1020</v>
      </c>
      <c r="AO9" s="175">
        <v>36</v>
      </c>
      <c r="AP9" s="162" t="s">
        <v>121</v>
      </c>
      <c r="AQ9" s="162">
        <v>3602</v>
      </c>
      <c r="AR9" s="162" t="s">
        <v>122</v>
      </c>
      <c r="AS9" s="162">
        <v>3602027</v>
      </c>
      <c r="AT9" s="162" t="s">
        <v>131</v>
      </c>
      <c r="AU9" s="162" t="s">
        <v>132</v>
      </c>
      <c r="AV9" s="173">
        <v>360202700</v>
      </c>
      <c r="AW9" s="162" t="s">
        <v>133</v>
      </c>
      <c r="AX9" s="173" t="s">
        <v>218</v>
      </c>
      <c r="AY9" s="173" t="s">
        <v>127</v>
      </c>
      <c r="AZ9" s="173" t="s">
        <v>127</v>
      </c>
      <c r="BA9" s="162" t="s">
        <v>134</v>
      </c>
      <c r="BB9" s="161" t="s">
        <v>128</v>
      </c>
      <c r="BC9" s="178">
        <v>1</v>
      </c>
      <c r="BD9" s="178">
        <v>1</v>
      </c>
      <c r="BE9" s="178">
        <v>1</v>
      </c>
      <c r="BF9" s="178">
        <v>0</v>
      </c>
      <c r="BG9" s="178">
        <v>1</v>
      </c>
      <c r="BH9" s="178">
        <v>1</v>
      </c>
      <c r="BI9" s="182">
        <v>1</v>
      </c>
      <c r="BJ9" s="180">
        <f>BK9*BQ9</f>
        <v>0</v>
      </c>
      <c r="BK9" s="177">
        <v>0.2</v>
      </c>
      <c r="BL9" s="181">
        <f>BH9*BQ9</f>
        <v>0</v>
      </c>
      <c r="BM9" s="179" cm="1">
        <f t="array" ref="BM9">SUMPRODUCT(BX9:BX10*BY9:BY10)</f>
        <v>0</v>
      </c>
      <c r="BN9" s="179" cm="1">
        <f t="array" ref="BN9">SUMPRODUCT(BX9:BX10*BZ9:BZ10)</f>
        <v>0</v>
      </c>
      <c r="BO9" s="179" cm="1">
        <f t="array" ref="BO9">SUMPRODUCT(BX9:BX10*CA9:CA10)</f>
        <v>0</v>
      </c>
      <c r="BP9" s="179" cm="1">
        <f t="array" ref="BP9">SUMPRODUCT(BX9:BX10*CB9:CB10)</f>
        <v>0</v>
      </c>
      <c r="BQ9" s="179">
        <f>SUM(BM9:BP10)</f>
        <v>0</v>
      </c>
      <c r="BR9" s="62" t="s">
        <v>187</v>
      </c>
      <c r="BS9" s="30"/>
      <c r="BT9" s="30" t="s">
        <v>224</v>
      </c>
      <c r="BU9" s="30"/>
      <c r="BV9" s="30"/>
      <c r="BW9" s="61">
        <f t="shared" si="1"/>
        <v>0</v>
      </c>
      <c r="BX9" s="32">
        <v>0.2</v>
      </c>
      <c r="BY9" s="64">
        <v>0</v>
      </c>
      <c r="BZ9" s="64">
        <v>0</v>
      </c>
      <c r="CA9" s="64">
        <v>0</v>
      </c>
      <c r="CB9" s="64"/>
      <c r="CC9" s="74">
        <f t="shared" si="2"/>
        <v>0</v>
      </c>
      <c r="CD9" s="81"/>
      <c r="CE9" s="31"/>
      <c r="CF9" s="31"/>
      <c r="CG9" s="31"/>
      <c r="CH9" s="31"/>
      <c r="CI9" s="31"/>
      <c r="CJ9" s="31"/>
      <c r="CK9" s="31"/>
      <c r="CL9" s="44"/>
      <c r="CM9" s="42"/>
      <c r="CN9" s="89">
        <v>0</v>
      </c>
      <c r="CO9" s="31"/>
      <c r="CP9" s="31"/>
      <c r="CQ9" s="31"/>
      <c r="CR9" s="31"/>
      <c r="CS9" s="31"/>
      <c r="CT9" s="31"/>
      <c r="CU9" s="31"/>
      <c r="CV9" s="31"/>
      <c r="CW9" s="31"/>
      <c r="CX9" s="31"/>
      <c r="CY9" s="31"/>
      <c r="CZ9" s="31"/>
      <c r="DA9" s="31"/>
      <c r="DB9" s="31"/>
      <c r="DC9" s="31"/>
      <c r="DD9" s="96">
        <f t="shared" si="3"/>
        <v>0</v>
      </c>
      <c r="DE9" s="103"/>
      <c r="DF9" s="31"/>
      <c r="DG9" s="31"/>
      <c r="DH9" s="31"/>
      <c r="DI9" s="31"/>
      <c r="DJ9" s="31"/>
      <c r="DK9" s="31"/>
      <c r="DL9" s="31"/>
      <c r="DM9" s="31"/>
      <c r="DN9" s="31"/>
      <c r="DO9" s="31"/>
      <c r="DP9" s="31"/>
      <c r="DQ9" s="31"/>
      <c r="DR9" s="31"/>
      <c r="DS9" s="31"/>
      <c r="DT9" s="31"/>
      <c r="DU9" s="96">
        <f t="shared" si="4"/>
        <v>0</v>
      </c>
      <c r="DV9" s="103"/>
      <c r="DW9" s="31"/>
      <c r="DX9" s="31"/>
      <c r="DY9" s="31"/>
      <c r="DZ9" s="31"/>
      <c r="EA9" s="31"/>
      <c r="EB9" s="31"/>
      <c r="EC9" s="31"/>
      <c r="ED9" s="31"/>
      <c r="EE9" s="31"/>
      <c r="EF9" s="31"/>
      <c r="EG9" s="31"/>
      <c r="EH9" s="31"/>
      <c r="EI9" s="31"/>
      <c r="EJ9" s="31"/>
      <c r="EK9" s="31"/>
      <c r="EL9" s="112">
        <f t="shared" si="5"/>
        <v>0</v>
      </c>
      <c r="EM9" s="103"/>
      <c r="EN9" s="31"/>
      <c r="EO9" s="31"/>
      <c r="EP9" s="31"/>
      <c r="EQ9" s="31"/>
      <c r="ER9" s="31"/>
      <c r="ES9" s="31"/>
      <c r="ET9" s="31"/>
      <c r="EU9" s="31"/>
      <c r="EV9" s="31"/>
      <c r="EW9" s="31"/>
      <c r="EX9" s="31"/>
      <c r="EY9" s="31"/>
      <c r="EZ9" s="31"/>
      <c r="FA9" s="31"/>
      <c r="FB9" s="31"/>
      <c r="FC9" s="96">
        <f t="shared" si="6"/>
        <v>0</v>
      </c>
      <c r="FD9" s="103"/>
      <c r="FE9" s="31"/>
      <c r="FF9" s="31"/>
      <c r="FG9" s="31"/>
      <c r="FH9" s="31"/>
      <c r="FI9" s="31"/>
      <c r="FJ9" s="31"/>
      <c r="FK9" s="31"/>
      <c r="FL9" s="31"/>
      <c r="FM9" s="31"/>
      <c r="FN9" s="31"/>
      <c r="FO9" s="31"/>
      <c r="FP9" s="31"/>
      <c r="FQ9" s="31"/>
      <c r="FR9" s="31"/>
      <c r="FS9" s="31"/>
      <c r="FT9" s="122">
        <f t="shared" si="7"/>
        <v>0</v>
      </c>
    </row>
    <row r="10" spans="2:176" ht="134.4" customHeight="1" x14ac:dyDescent="0.3">
      <c r="B10" s="160"/>
      <c r="C10" s="161"/>
      <c r="D10" s="162"/>
      <c r="E10" s="162"/>
      <c r="F10" s="162"/>
      <c r="G10" s="161"/>
      <c r="H10" s="162"/>
      <c r="I10" s="161"/>
      <c r="J10" s="174"/>
      <c r="K10" s="175"/>
      <c r="L10" s="162"/>
      <c r="M10" s="162"/>
      <c r="N10" s="171"/>
      <c r="O10" s="172"/>
      <c r="P10" s="162"/>
      <c r="Q10" s="162"/>
      <c r="R10" s="162"/>
      <c r="S10" s="173"/>
      <c r="T10" s="162"/>
      <c r="U10" s="176"/>
      <c r="V10" s="175"/>
      <c r="W10" s="162"/>
      <c r="X10" s="162"/>
      <c r="Y10" s="176"/>
      <c r="Z10" s="175"/>
      <c r="AA10" s="162"/>
      <c r="AB10" s="162"/>
      <c r="AC10" s="176"/>
      <c r="AD10" s="175"/>
      <c r="AE10" s="162"/>
      <c r="AF10" s="162"/>
      <c r="AG10" s="162"/>
      <c r="AH10" s="177"/>
      <c r="AI10" s="162"/>
      <c r="AJ10" s="162"/>
      <c r="AK10" s="162"/>
      <c r="AL10" s="162"/>
      <c r="AM10" s="162"/>
      <c r="AN10" s="176"/>
      <c r="AO10" s="175"/>
      <c r="AP10" s="162"/>
      <c r="AQ10" s="162"/>
      <c r="AR10" s="162"/>
      <c r="AS10" s="162"/>
      <c r="AT10" s="162"/>
      <c r="AU10" s="162"/>
      <c r="AV10" s="173"/>
      <c r="AW10" s="162"/>
      <c r="AX10" s="173"/>
      <c r="AY10" s="173"/>
      <c r="AZ10" s="173"/>
      <c r="BA10" s="162"/>
      <c r="BB10" s="161"/>
      <c r="BC10" s="178"/>
      <c r="BD10" s="178"/>
      <c r="BE10" s="178"/>
      <c r="BF10" s="178"/>
      <c r="BG10" s="178"/>
      <c r="BH10" s="178"/>
      <c r="BI10" s="182"/>
      <c r="BJ10" s="180"/>
      <c r="BK10" s="177"/>
      <c r="BL10" s="181"/>
      <c r="BM10" s="179"/>
      <c r="BN10" s="179"/>
      <c r="BO10" s="179"/>
      <c r="BP10" s="179"/>
      <c r="BQ10" s="179"/>
      <c r="BR10" s="62" t="s">
        <v>188</v>
      </c>
      <c r="BS10" s="65"/>
      <c r="BT10" s="65" t="s">
        <v>225</v>
      </c>
      <c r="BU10" s="30"/>
      <c r="BV10" s="30"/>
      <c r="BW10" s="61">
        <f t="shared" si="1"/>
        <v>0</v>
      </c>
      <c r="BX10" s="32">
        <v>0.8</v>
      </c>
      <c r="BY10" s="64">
        <v>0</v>
      </c>
      <c r="BZ10" s="64">
        <v>0</v>
      </c>
      <c r="CA10" s="64">
        <v>0</v>
      </c>
      <c r="CB10" s="64">
        <v>0</v>
      </c>
      <c r="CC10" s="74">
        <f t="shared" si="2"/>
        <v>0</v>
      </c>
      <c r="CD10" s="81" t="s">
        <v>129</v>
      </c>
      <c r="CE10" s="31" t="s">
        <v>0</v>
      </c>
      <c r="CF10" s="31" t="s">
        <v>0</v>
      </c>
      <c r="CG10" s="31" t="s">
        <v>0</v>
      </c>
      <c r="CH10" s="31" t="s">
        <v>0</v>
      </c>
      <c r="CI10" s="31" t="s">
        <v>0</v>
      </c>
      <c r="CJ10" s="31" t="s">
        <v>0</v>
      </c>
      <c r="CK10" s="31" t="s">
        <v>0</v>
      </c>
      <c r="CL10" s="44" t="s">
        <v>0</v>
      </c>
      <c r="CM10" s="42"/>
      <c r="CN10" s="89">
        <v>0</v>
      </c>
      <c r="CO10" s="31" t="s">
        <v>0</v>
      </c>
      <c r="CP10" s="31" t="s">
        <v>0</v>
      </c>
      <c r="CQ10" s="31" t="s">
        <v>0</v>
      </c>
      <c r="CR10" s="31" t="s">
        <v>0</v>
      </c>
      <c r="CS10" s="31" t="s">
        <v>0</v>
      </c>
      <c r="CT10" s="31" t="s">
        <v>0</v>
      </c>
      <c r="CU10" s="31" t="s">
        <v>0</v>
      </c>
      <c r="CV10" s="31" t="s">
        <v>0</v>
      </c>
      <c r="CW10" s="31" t="s">
        <v>0</v>
      </c>
      <c r="CX10" s="31" t="s">
        <v>0</v>
      </c>
      <c r="CY10" s="31" t="s">
        <v>0</v>
      </c>
      <c r="CZ10" s="31" t="s">
        <v>0</v>
      </c>
      <c r="DA10" s="31" t="s">
        <v>0</v>
      </c>
      <c r="DB10" s="31" t="s">
        <v>0</v>
      </c>
      <c r="DC10" s="31" t="s">
        <v>0</v>
      </c>
      <c r="DD10" s="96">
        <f t="shared" si="3"/>
        <v>0</v>
      </c>
      <c r="DE10" s="103"/>
      <c r="DF10" s="31" t="s">
        <v>0</v>
      </c>
      <c r="DG10" s="31" t="s">
        <v>0</v>
      </c>
      <c r="DH10" s="31" t="s">
        <v>0</v>
      </c>
      <c r="DI10" s="31" t="s">
        <v>0</v>
      </c>
      <c r="DJ10" s="31" t="s">
        <v>0</v>
      </c>
      <c r="DK10" s="31" t="s">
        <v>0</v>
      </c>
      <c r="DL10" s="31" t="s">
        <v>0</v>
      </c>
      <c r="DM10" s="31" t="s">
        <v>0</v>
      </c>
      <c r="DN10" s="31" t="s">
        <v>0</v>
      </c>
      <c r="DO10" s="31" t="s">
        <v>0</v>
      </c>
      <c r="DP10" s="31" t="s">
        <v>0</v>
      </c>
      <c r="DQ10" s="31" t="s">
        <v>0</v>
      </c>
      <c r="DR10" s="31" t="s">
        <v>0</v>
      </c>
      <c r="DS10" s="31" t="s">
        <v>0</v>
      </c>
      <c r="DT10" s="31" t="s">
        <v>0</v>
      </c>
      <c r="DU10" s="96">
        <f t="shared" si="4"/>
        <v>0</v>
      </c>
      <c r="DV10" s="42"/>
      <c r="DW10" s="31" t="s">
        <v>0</v>
      </c>
      <c r="DX10" s="31" t="s">
        <v>0</v>
      </c>
      <c r="DY10" s="31" t="s">
        <v>0</v>
      </c>
      <c r="DZ10" s="31" t="s">
        <v>0</v>
      </c>
      <c r="EA10" s="31" t="s">
        <v>0</v>
      </c>
      <c r="EB10" s="31" t="s">
        <v>0</v>
      </c>
      <c r="EC10" s="31" t="s">
        <v>0</v>
      </c>
      <c r="ED10" s="31" t="s">
        <v>0</v>
      </c>
      <c r="EE10" s="31" t="s">
        <v>0</v>
      </c>
      <c r="EF10" s="31" t="s">
        <v>0</v>
      </c>
      <c r="EG10" s="31" t="s">
        <v>0</v>
      </c>
      <c r="EH10" s="31" t="s">
        <v>0</v>
      </c>
      <c r="EI10" s="31" t="s">
        <v>0</v>
      </c>
      <c r="EJ10" s="31" t="s">
        <v>0</v>
      </c>
      <c r="EK10" s="31" t="s">
        <v>0</v>
      </c>
      <c r="EL10" s="112">
        <f t="shared" si="5"/>
        <v>0</v>
      </c>
      <c r="EM10" s="42"/>
      <c r="EN10" s="31" t="s">
        <v>0</v>
      </c>
      <c r="EO10" s="31" t="s">
        <v>0</v>
      </c>
      <c r="EP10" s="31" t="s">
        <v>0</v>
      </c>
      <c r="EQ10" s="31" t="s">
        <v>0</v>
      </c>
      <c r="ER10" s="31" t="s">
        <v>0</v>
      </c>
      <c r="ES10" s="31" t="s">
        <v>0</v>
      </c>
      <c r="ET10" s="31" t="s">
        <v>0</v>
      </c>
      <c r="EU10" s="31" t="s">
        <v>0</v>
      </c>
      <c r="EV10" s="31" t="s">
        <v>0</v>
      </c>
      <c r="EW10" s="31" t="s">
        <v>0</v>
      </c>
      <c r="EX10" s="31" t="s">
        <v>0</v>
      </c>
      <c r="EY10" s="31" t="s">
        <v>0</v>
      </c>
      <c r="EZ10" s="31" t="s">
        <v>0</v>
      </c>
      <c r="FA10" s="31" t="s">
        <v>0</v>
      </c>
      <c r="FB10" s="31" t="s">
        <v>0</v>
      </c>
      <c r="FC10" s="96">
        <f t="shared" si="6"/>
        <v>0</v>
      </c>
      <c r="FD10" s="42"/>
      <c r="FE10" s="31" t="s">
        <v>0</v>
      </c>
      <c r="FF10" s="31" t="s">
        <v>0</v>
      </c>
      <c r="FG10" s="31" t="s">
        <v>0</v>
      </c>
      <c r="FH10" s="31" t="s">
        <v>0</v>
      </c>
      <c r="FI10" s="31" t="s">
        <v>0</v>
      </c>
      <c r="FJ10" s="31" t="s">
        <v>0</v>
      </c>
      <c r="FK10" s="31" t="s">
        <v>0</v>
      </c>
      <c r="FL10" s="31" t="s">
        <v>0</v>
      </c>
      <c r="FM10" s="31" t="s">
        <v>0</v>
      </c>
      <c r="FN10" s="31" t="s">
        <v>0</v>
      </c>
      <c r="FO10" s="31" t="s">
        <v>0</v>
      </c>
      <c r="FP10" s="31" t="s">
        <v>0</v>
      </c>
      <c r="FQ10" s="31" t="s">
        <v>0</v>
      </c>
      <c r="FR10" s="31" t="s">
        <v>0</v>
      </c>
      <c r="FS10" s="31" t="s">
        <v>0</v>
      </c>
      <c r="FT10" s="122">
        <f t="shared" si="7"/>
        <v>0</v>
      </c>
    </row>
    <row r="11" spans="2:176" ht="51" customHeight="1" x14ac:dyDescent="0.3">
      <c r="B11" s="160">
        <v>56</v>
      </c>
      <c r="C11" s="161">
        <v>2</v>
      </c>
      <c r="D11" s="162" t="s">
        <v>102</v>
      </c>
      <c r="E11" s="162" t="s">
        <v>103</v>
      </c>
      <c r="F11" s="162" t="s">
        <v>104</v>
      </c>
      <c r="G11" s="161" t="s">
        <v>135</v>
      </c>
      <c r="H11" s="162" t="s">
        <v>136</v>
      </c>
      <c r="I11" s="161" t="s">
        <v>0</v>
      </c>
      <c r="J11" s="174" t="s">
        <v>0</v>
      </c>
      <c r="K11" s="175" t="s">
        <v>107</v>
      </c>
      <c r="L11" s="162" t="s">
        <v>137</v>
      </c>
      <c r="M11" s="162" t="s">
        <v>138</v>
      </c>
      <c r="N11" s="183" t="s">
        <v>139</v>
      </c>
      <c r="O11" s="172">
        <v>202500000000535</v>
      </c>
      <c r="P11" s="162" t="s">
        <v>0</v>
      </c>
      <c r="Q11" s="162" t="s">
        <v>0</v>
      </c>
      <c r="R11" s="162" t="s">
        <v>0</v>
      </c>
      <c r="S11" s="173" t="s">
        <v>0</v>
      </c>
      <c r="T11" s="162" t="s">
        <v>0</v>
      </c>
      <c r="U11" s="176" t="s">
        <v>0</v>
      </c>
      <c r="V11" s="175">
        <v>2</v>
      </c>
      <c r="W11" s="162" t="s">
        <v>111</v>
      </c>
      <c r="X11" s="162" t="s">
        <v>112</v>
      </c>
      <c r="Y11" s="176" t="s">
        <v>113</v>
      </c>
      <c r="Z11" s="175" t="s">
        <v>114</v>
      </c>
      <c r="AA11" s="162" t="s">
        <v>115</v>
      </c>
      <c r="AB11" s="162" t="s">
        <v>116</v>
      </c>
      <c r="AC11" s="176" t="s">
        <v>117</v>
      </c>
      <c r="AD11" s="175">
        <v>160090005</v>
      </c>
      <c r="AE11" s="162" t="s">
        <v>118</v>
      </c>
      <c r="AF11" s="162" t="s">
        <v>119</v>
      </c>
      <c r="AG11" s="162" t="s">
        <v>140</v>
      </c>
      <c r="AH11" s="177">
        <v>0.48</v>
      </c>
      <c r="AI11" s="162">
        <v>1</v>
      </c>
      <c r="AJ11" s="162">
        <v>1</v>
      </c>
      <c r="AK11" s="162">
        <v>0</v>
      </c>
      <c r="AL11" s="162">
        <v>0.6</v>
      </c>
      <c r="AM11" s="162">
        <v>0.4</v>
      </c>
      <c r="AN11" s="176">
        <v>0</v>
      </c>
      <c r="AO11" s="175">
        <v>36</v>
      </c>
      <c r="AP11" s="162" t="s">
        <v>121</v>
      </c>
      <c r="AQ11" s="162">
        <v>3603</v>
      </c>
      <c r="AR11" s="162" t="s">
        <v>141</v>
      </c>
      <c r="AS11" s="162">
        <v>3603003</v>
      </c>
      <c r="AT11" s="162" t="s">
        <v>154</v>
      </c>
      <c r="AU11" s="162" t="s">
        <v>155</v>
      </c>
      <c r="AV11" s="173">
        <v>360300300</v>
      </c>
      <c r="AW11" s="162" t="s">
        <v>156</v>
      </c>
      <c r="AX11" s="173" t="s">
        <v>157</v>
      </c>
      <c r="AY11" s="173" t="s">
        <v>127</v>
      </c>
      <c r="AZ11" s="173" t="s">
        <v>127</v>
      </c>
      <c r="BA11" s="162" t="s">
        <v>134</v>
      </c>
      <c r="BB11" s="162" t="s">
        <v>128</v>
      </c>
      <c r="BC11" s="178">
        <v>1</v>
      </c>
      <c r="BD11" s="178">
        <v>1</v>
      </c>
      <c r="BE11" s="178">
        <v>1</v>
      </c>
      <c r="BF11" s="178">
        <v>0</v>
      </c>
      <c r="BG11" s="178">
        <v>0</v>
      </c>
      <c r="BH11" s="178">
        <v>1</v>
      </c>
      <c r="BI11" s="182">
        <v>1</v>
      </c>
      <c r="BJ11" s="180">
        <f>BK14*BQ11</f>
        <v>0</v>
      </c>
      <c r="BK11" s="177">
        <v>0.3</v>
      </c>
      <c r="BL11" s="181">
        <f>BH11*BQ11</f>
        <v>0</v>
      </c>
      <c r="BM11" s="179" cm="1">
        <f t="array" ref="BM11">SUMPRODUCT(BX11:BX12*BY11:BY12)</f>
        <v>0</v>
      </c>
      <c r="BN11" s="179" cm="1">
        <f t="array" ref="BN11">SUMPRODUCT(BX11:BX12*BZ11:BZ12)</f>
        <v>0</v>
      </c>
      <c r="BO11" s="179" cm="1">
        <f t="array" ref="BO11">SUMPRODUCT(BX11:BX12*CA11:CA12)</f>
        <v>0</v>
      </c>
      <c r="BP11" s="179" cm="1">
        <f t="array" ref="BP11">SUMPRODUCT(BX11:BX12*CB11:CB12)</f>
        <v>0</v>
      </c>
      <c r="BQ11" s="179">
        <f>SUM(BM11:BP12)</f>
        <v>0</v>
      </c>
      <c r="BR11" s="65" t="s">
        <v>201</v>
      </c>
      <c r="BS11" s="65"/>
      <c r="BT11" s="65" t="s">
        <v>226</v>
      </c>
      <c r="BU11" s="30"/>
      <c r="BV11" s="66"/>
      <c r="BW11" s="61">
        <f>BX11*CC11</f>
        <v>0</v>
      </c>
      <c r="BX11" s="32">
        <v>0.4</v>
      </c>
      <c r="BY11" s="64">
        <v>0</v>
      </c>
      <c r="BZ11" s="64">
        <v>0</v>
      </c>
      <c r="CA11" s="67">
        <v>0</v>
      </c>
      <c r="CB11" s="64">
        <v>0</v>
      </c>
      <c r="CC11" s="74">
        <f>SUM(BY11:CB11)</f>
        <v>0</v>
      </c>
      <c r="CD11" s="81" t="s">
        <v>193</v>
      </c>
      <c r="CE11" s="77" t="s">
        <v>194</v>
      </c>
      <c r="CF11" s="78">
        <v>0</v>
      </c>
      <c r="CG11" s="77"/>
      <c r="CH11" s="77"/>
      <c r="CI11" s="77"/>
      <c r="CJ11" s="77"/>
      <c r="CK11" s="77"/>
      <c r="CL11" s="85"/>
      <c r="CM11" s="42"/>
      <c r="CN11" s="88"/>
      <c r="CO11" s="31"/>
      <c r="CP11" s="31"/>
      <c r="CQ11" s="31"/>
      <c r="CR11" s="31"/>
      <c r="CS11" s="31"/>
      <c r="CT11" s="31"/>
      <c r="CU11" s="31"/>
      <c r="CV11" s="31"/>
      <c r="CW11" s="31"/>
      <c r="CX11" s="31"/>
      <c r="CY11" s="31"/>
      <c r="CZ11" s="31"/>
      <c r="DA11" s="31"/>
      <c r="DB11" s="31"/>
      <c r="DC11" s="31"/>
      <c r="DD11" s="96">
        <f t="shared" si="3"/>
        <v>0</v>
      </c>
      <c r="DE11" s="103"/>
      <c r="DF11" s="31"/>
      <c r="DG11" s="31"/>
      <c r="DH11" s="31"/>
      <c r="DI11" s="31"/>
      <c r="DJ11" s="31"/>
      <c r="DK11" s="31"/>
      <c r="DL11" s="31"/>
      <c r="DM11" s="31"/>
      <c r="DN11" s="31"/>
      <c r="DO11" s="31"/>
      <c r="DP11" s="31"/>
      <c r="DQ11" s="31"/>
      <c r="DR11" s="31"/>
      <c r="DS11" s="31"/>
      <c r="DT11" s="31"/>
      <c r="DU11" s="96">
        <f t="shared" si="4"/>
        <v>0</v>
      </c>
      <c r="DV11" s="103"/>
      <c r="DW11" s="31"/>
      <c r="DX11" s="31"/>
      <c r="DY11" s="31"/>
      <c r="DZ11" s="31"/>
      <c r="EA11" s="31"/>
      <c r="EB11" s="31"/>
      <c r="EC11" s="31"/>
      <c r="ED11" s="31"/>
      <c r="EE11" s="31"/>
      <c r="EF11" s="31"/>
      <c r="EG11" s="31"/>
      <c r="EH11" s="31"/>
      <c r="EI11" s="31"/>
      <c r="EJ11" s="31"/>
      <c r="EK11" s="31"/>
      <c r="EL11" s="112">
        <f t="shared" si="5"/>
        <v>0</v>
      </c>
      <c r="EM11" s="116"/>
      <c r="EN11" s="31"/>
      <c r="EO11" s="31"/>
      <c r="EP11" s="31"/>
      <c r="EQ11" s="31"/>
      <c r="ER11" s="31"/>
      <c r="ES11" s="31"/>
      <c r="ET11" s="31"/>
      <c r="EU11" s="31"/>
      <c r="EV11" s="31"/>
      <c r="EW11" s="31"/>
      <c r="EX11" s="31"/>
      <c r="EY11" s="31"/>
      <c r="EZ11" s="31"/>
      <c r="FA11" s="31"/>
      <c r="FB11" s="31"/>
      <c r="FC11" s="96">
        <f t="shared" si="6"/>
        <v>0</v>
      </c>
      <c r="FD11" s="116"/>
      <c r="FE11" s="31"/>
      <c r="FF11" s="31"/>
      <c r="FG11" s="31"/>
      <c r="FH11" s="31"/>
      <c r="FI11" s="31"/>
      <c r="FJ11" s="31"/>
      <c r="FK11" s="31"/>
      <c r="FL11" s="31"/>
      <c r="FM11" s="31"/>
      <c r="FN11" s="31"/>
      <c r="FO11" s="31"/>
      <c r="FP11" s="31"/>
      <c r="FQ11" s="31"/>
      <c r="FR11" s="31"/>
      <c r="FS11" s="31"/>
      <c r="FT11" s="122">
        <f t="shared" si="7"/>
        <v>0</v>
      </c>
    </row>
    <row r="12" spans="2:176" ht="60" customHeight="1" x14ac:dyDescent="0.3">
      <c r="B12" s="160"/>
      <c r="C12" s="161"/>
      <c r="D12" s="162"/>
      <c r="E12" s="162"/>
      <c r="F12" s="162"/>
      <c r="G12" s="161"/>
      <c r="H12" s="162"/>
      <c r="I12" s="161"/>
      <c r="J12" s="174"/>
      <c r="K12" s="175"/>
      <c r="L12" s="162"/>
      <c r="M12" s="162"/>
      <c r="N12" s="183"/>
      <c r="O12" s="172"/>
      <c r="P12" s="162"/>
      <c r="Q12" s="162"/>
      <c r="R12" s="162"/>
      <c r="S12" s="173"/>
      <c r="T12" s="162"/>
      <c r="U12" s="176"/>
      <c r="V12" s="175"/>
      <c r="W12" s="162"/>
      <c r="X12" s="162"/>
      <c r="Y12" s="176"/>
      <c r="Z12" s="175"/>
      <c r="AA12" s="162"/>
      <c r="AB12" s="162"/>
      <c r="AC12" s="176"/>
      <c r="AD12" s="175"/>
      <c r="AE12" s="162"/>
      <c r="AF12" s="162"/>
      <c r="AG12" s="162"/>
      <c r="AH12" s="177"/>
      <c r="AI12" s="162"/>
      <c r="AJ12" s="162"/>
      <c r="AK12" s="162"/>
      <c r="AL12" s="162"/>
      <c r="AM12" s="162"/>
      <c r="AN12" s="176"/>
      <c r="AO12" s="175"/>
      <c r="AP12" s="162"/>
      <c r="AQ12" s="162"/>
      <c r="AR12" s="162"/>
      <c r="AS12" s="162"/>
      <c r="AT12" s="162"/>
      <c r="AU12" s="162"/>
      <c r="AV12" s="173"/>
      <c r="AW12" s="162"/>
      <c r="AX12" s="173"/>
      <c r="AY12" s="173"/>
      <c r="AZ12" s="173"/>
      <c r="BA12" s="162"/>
      <c r="BB12" s="162"/>
      <c r="BC12" s="178"/>
      <c r="BD12" s="178"/>
      <c r="BE12" s="178"/>
      <c r="BF12" s="178"/>
      <c r="BG12" s="178"/>
      <c r="BH12" s="178"/>
      <c r="BI12" s="182"/>
      <c r="BJ12" s="180"/>
      <c r="BK12" s="177"/>
      <c r="BL12" s="181"/>
      <c r="BM12" s="179"/>
      <c r="BN12" s="179"/>
      <c r="BO12" s="179"/>
      <c r="BP12" s="179"/>
      <c r="BQ12" s="179"/>
      <c r="BR12" s="65" t="s">
        <v>202</v>
      </c>
      <c r="BS12" s="66"/>
      <c r="BT12" s="66" t="s">
        <v>226</v>
      </c>
      <c r="BU12" s="66"/>
      <c r="BV12" s="66"/>
      <c r="BW12" s="61">
        <f>BX12*CC12</f>
        <v>0</v>
      </c>
      <c r="BX12" s="32">
        <v>0.6</v>
      </c>
      <c r="BY12" s="64">
        <v>0</v>
      </c>
      <c r="BZ12" s="64">
        <v>0</v>
      </c>
      <c r="CA12" s="64">
        <v>0</v>
      </c>
      <c r="CB12" s="64">
        <v>0</v>
      </c>
      <c r="CC12" s="74">
        <f>SUM(BY12+BZ12+CA12+CB12)</f>
        <v>0</v>
      </c>
      <c r="CD12" s="82" t="s">
        <v>129</v>
      </c>
      <c r="CE12" s="77" t="s">
        <v>0</v>
      </c>
      <c r="CF12" s="77" t="s">
        <v>0</v>
      </c>
      <c r="CG12" s="77" t="s">
        <v>0</v>
      </c>
      <c r="CH12" s="77" t="s">
        <v>0</v>
      </c>
      <c r="CI12" s="77" t="s">
        <v>0</v>
      </c>
      <c r="CJ12" s="77" t="s">
        <v>0</v>
      </c>
      <c r="CK12" s="77" t="s">
        <v>0</v>
      </c>
      <c r="CL12" s="85" t="s">
        <v>0</v>
      </c>
      <c r="CM12" s="92"/>
      <c r="CN12" s="90"/>
      <c r="CO12" s="31"/>
      <c r="CP12" s="31"/>
      <c r="CQ12" s="31"/>
      <c r="CR12" s="31"/>
      <c r="CS12" s="31"/>
      <c r="CT12" s="31"/>
      <c r="CU12" s="31"/>
      <c r="CV12" s="31"/>
      <c r="CW12" s="31"/>
      <c r="CX12" s="31"/>
      <c r="CY12" s="31"/>
      <c r="CZ12" s="31"/>
      <c r="DA12" s="31"/>
      <c r="DB12" s="31"/>
      <c r="DC12" s="31"/>
      <c r="DD12" s="96">
        <f t="shared" si="3"/>
        <v>0</v>
      </c>
      <c r="DE12" s="104"/>
      <c r="DF12" s="31"/>
      <c r="DG12" s="31"/>
      <c r="DH12" s="31"/>
      <c r="DI12" s="31"/>
      <c r="DJ12" s="31"/>
      <c r="DK12" s="31"/>
      <c r="DL12" s="31"/>
      <c r="DM12" s="31"/>
      <c r="DN12" s="31"/>
      <c r="DO12" s="31"/>
      <c r="DP12" s="31"/>
      <c r="DQ12" s="31"/>
      <c r="DR12" s="31"/>
      <c r="DS12" s="31"/>
      <c r="DT12" s="99"/>
      <c r="DU12" s="96">
        <f t="shared" si="4"/>
        <v>0</v>
      </c>
      <c r="DV12" s="110"/>
      <c r="DW12" s="31"/>
      <c r="DX12" s="31"/>
      <c r="DY12" s="31"/>
      <c r="DZ12" s="31"/>
      <c r="EA12" s="31"/>
      <c r="EB12" s="31"/>
      <c r="EC12" s="31"/>
      <c r="ED12" s="31"/>
      <c r="EE12" s="31"/>
      <c r="EF12" s="31"/>
      <c r="EG12" s="31"/>
      <c r="EH12" s="31"/>
      <c r="EI12" s="31"/>
      <c r="EJ12" s="31"/>
      <c r="EK12" s="31"/>
      <c r="EL12" s="112">
        <f t="shared" si="5"/>
        <v>0</v>
      </c>
      <c r="EM12" s="117"/>
      <c r="EN12" s="31"/>
      <c r="EO12" s="31"/>
      <c r="EP12" s="31"/>
      <c r="EQ12" s="31"/>
      <c r="ER12" s="31"/>
      <c r="ES12" s="31"/>
      <c r="ET12" s="31"/>
      <c r="EU12" s="31"/>
      <c r="EV12" s="31"/>
      <c r="EW12" s="31"/>
      <c r="EX12" s="31"/>
      <c r="EY12" s="31"/>
      <c r="EZ12" s="31"/>
      <c r="FA12" s="31"/>
      <c r="FB12" s="31"/>
      <c r="FC12" s="96">
        <f t="shared" si="6"/>
        <v>0</v>
      </c>
      <c r="FD12" s="110"/>
      <c r="FE12" s="31"/>
      <c r="FF12" s="31"/>
      <c r="FG12" s="31"/>
      <c r="FH12" s="31"/>
      <c r="FI12" s="31"/>
      <c r="FJ12" s="31"/>
      <c r="FK12" s="31"/>
      <c r="FL12" s="31"/>
      <c r="FM12" s="31"/>
      <c r="FN12" s="31"/>
      <c r="FO12" s="31"/>
      <c r="FP12" s="31"/>
      <c r="FQ12" s="31"/>
      <c r="FR12" s="31"/>
      <c r="FS12" s="31"/>
      <c r="FT12" s="122">
        <f t="shared" si="7"/>
        <v>0</v>
      </c>
    </row>
    <row r="13" spans="2:176" ht="82.5" customHeight="1" x14ac:dyDescent="0.3">
      <c r="B13" s="160">
        <v>56</v>
      </c>
      <c r="C13" s="161">
        <v>2</v>
      </c>
      <c r="D13" s="162" t="s">
        <v>102</v>
      </c>
      <c r="E13" s="162" t="s">
        <v>103</v>
      </c>
      <c r="F13" s="162" t="s">
        <v>104</v>
      </c>
      <c r="G13" s="161" t="s">
        <v>135</v>
      </c>
      <c r="H13" s="162" t="s">
        <v>136</v>
      </c>
      <c r="I13" s="161" t="s">
        <v>0</v>
      </c>
      <c r="J13" s="174" t="s">
        <v>0</v>
      </c>
      <c r="K13" s="175" t="s">
        <v>107</v>
      </c>
      <c r="L13" s="162" t="s">
        <v>137</v>
      </c>
      <c r="M13" s="162" t="s">
        <v>138</v>
      </c>
      <c r="N13" s="183" t="s">
        <v>139</v>
      </c>
      <c r="O13" s="172">
        <v>202500000000535</v>
      </c>
      <c r="P13" s="162" t="s">
        <v>0</v>
      </c>
      <c r="Q13" s="162" t="s">
        <v>0</v>
      </c>
      <c r="R13" s="162" t="s">
        <v>0</v>
      </c>
      <c r="S13" s="173" t="s">
        <v>0</v>
      </c>
      <c r="T13" s="162" t="s">
        <v>0</v>
      </c>
      <c r="U13" s="176" t="s">
        <v>0</v>
      </c>
      <c r="V13" s="175">
        <v>2</v>
      </c>
      <c r="W13" s="162" t="s">
        <v>111</v>
      </c>
      <c r="X13" s="162" t="s">
        <v>112</v>
      </c>
      <c r="Y13" s="176" t="s">
        <v>113</v>
      </c>
      <c r="Z13" s="175" t="s">
        <v>114</v>
      </c>
      <c r="AA13" s="162" t="s">
        <v>115</v>
      </c>
      <c r="AB13" s="162" t="s">
        <v>116</v>
      </c>
      <c r="AC13" s="176" t="s">
        <v>117</v>
      </c>
      <c r="AD13" s="175">
        <v>160090005</v>
      </c>
      <c r="AE13" s="162" t="s">
        <v>118</v>
      </c>
      <c r="AF13" s="162" t="s">
        <v>119</v>
      </c>
      <c r="AG13" s="162" t="s">
        <v>140</v>
      </c>
      <c r="AH13" s="177">
        <v>0.48</v>
      </c>
      <c r="AI13" s="162">
        <v>1</v>
      </c>
      <c r="AJ13" s="162">
        <v>1</v>
      </c>
      <c r="AK13" s="162">
        <v>0</v>
      </c>
      <c r="AL13" s="162">
        <v>0.6</v>
      </c>
      <c r="AM13" s="162">
        <v>0.4</v>
      </c>
      <c r="AN13" s="176">
        <v>0</v>
      </c>
      <c r="AO13" s="175">
        <v>36</v>
      </c>
      <c r="AP13" s="162" t="s">
        <v>121</v>
      </c>
      <c r="AQ13" s="162">
        <v>3603</v>
      </c>
      <c r="AR13" s="162" t="s">
        <v>141</v>
      </c>
      <c r="AS13" s="162">
        <v>3603026</v>
      </c>
      <c r="AT13" s="162" t="s">
        <v>142</v>
      </c>
      <c r="AU13" s="162" t="s">
        <v>143</v>
      </c>
      <c r="AV13" s="173">
        <v>360302600</v>
      </c>
      <c r="AW13" s="162" t="s">
        <v>144</v>
      </c>
      <c r="AX13" s="173" t="s">
        <v>145</v>
      </c>
      <c r="AY13" s="173" t="s">
        <v>127</v>
      </c>
      <c r="AZ13" s="173" t="s">
        <v>127</v>
      </c>
      <c r="BA13" s="162" t="s">
        <v>134</v>
      </c>
      <c r="BB13" s="162" t="s">
        <v>128</v>
      </c>
      <c r="BC13" s="178">
        <v>2324</v>
      </c>
      <c r="BD13" s="178">
        <f>+BC13+BH13</f>
        <v>2599</v>
      </c>
      <c r="BE13" s="178">
        <v>275</v>
      </c>
      <c r="BF13" s="178">
        <v>0</v>
      </c>
      <c r="BG13" s="178">
        <v>275</v>
      </c>
      <c r="BH13" s="178">
        <v>275</v>
      </c>
      <c r="BI13" s="182">
        <v>275</v>
      </c>
      <c r="BJ13" s="180">
        <f>BK17*BQ13</f>
        <v>0</v>
      </c>
      <c r="BK13" s="177">
        <v>0.7</v>
      </c>
      <c r="BL13" s="181">
        <f>BH13*BQ13</f>
        <v>0</v>
      </c>
      <c r="BM13" s="179" cm="1">
        <f t="array" ref="BM13">SUMPRODUCT(BX13:BX14*BY13:BY14)</f>
        <v>0</v>
      </c>
      <c r="BN13" s="179" cm="1">
        <f t="array" ref="BN13">SUMPRODUCT(BX13:BX14*BZ13:BZ14)</f>
        <v>0</v>
      </c>
      <c r="BO13" s="179" cm="1">
        <f t="array" ref="BO13">SUMPRODUCT($BX$13:$BX$14*CA13:CA14)</f>
        <v>0</v>
      </c>
      <c r="BP13" s="179" cm="1">
        <f t="array" ref="BP13">SUMPRODUCT($BX$13:$BX$14*CB13:CB14)</f>
        <v>0</v>
      </c>
      <c r="BQ13" s="179">
        <f>SUM(BM13:BP14)</f>
        <v>0</v>
      </c>
      <c r="BR13" s="65" t="s">
        <v>203</v>
      </c>
      <c r="BS13" s="66"/>
      <c r="BT13" s="66" t="s">
        <v>227</v>
      </c>
      <c r="BU13" s="66"/>
      <c r="BV13" s="66"/>
      <c r="BW13" s="61">
        <f>BX13*CC13</f>
        <v>0</v>
      </c>
      <c r="BX13" s="32">
        <v>0.5</v>
      </c>
      <c r="BY13" s="64">
        <v>0</v>
      </c>
      <c r="BZ13" s="64">
        <v>0</v>
      </c>
      <c r="CA13" s="64">
        <v>0</v>
      </c>
      <c r="CB13" s="64">
        <v>0</v>
      </c>
      <c r="CC13" s="74">
        <f>SUM(BY13+BZ13+CA13+CB13)</f>
        <v>0</v>
      </c>
      <c r="CD13" s="82"/>
      <c r="CE13" s="77"/>
      <c r="CF13" s="77"/>
      <c r="CG13" s="77"/>
      <c r="CH13" s="77"/>
      <c r="CI13" s="77"/>
      <c r="CJ13" s="77"/>
      <c r="CK13" s="77"/>
      <c r="CL13" s="85"/>
      <c r="CM13" s="42" t="s">
        <v>199</v>
      </c>
      <c r="CN13" s="88">
        <v>1078730590</v>
      </c>
      <c r="CO13" s="31"/>
      <c r="CP13" s="31"/>
      <c r="CQ13" s="31"/>
      <c r="CR13" s="31"/>
      <c r="CS13" s="31"/>
      <c r="CT13" s="31"/>
      <c r="CU13" s="31"/>
      <c r="CV13" s="31"/>
      <c r="CW13" s="31"/>
      <c r="CX13" s="31"/>
      <c r="CY13" s="31"/>
      <c r="CZ13" s="31"/>
      <c r="DA13" s="31"/>
      <c r="DB13" s="31"/>
      <c r="DC13" s="31"/>
      <c r="DD13" s="96">
        <f t="shared" si="3"/>
        <v>1078730590</v>
      </c>
      <c r="DE13" s="103">
        <v>1078730590</v>
      </c>
      <c r="DF13" s="31"/>
      <c r="DG13" s="31"/>
      <c r="DH13" s="31"/>
      <c r="DI13" s="31"/>
      <c r="DJ13" s="31"/>
      <c r="DK13" s="31"/>
      <c r="DL13" s="31"/>
      <c r="DM13" s="31"/>
      <c r="DN13" s="31"/>
      <c r="DO13" s="31"/>
      <c r="DP13" s="31"/>
      <c r="DQ13" s="31"/>
      <c r="DR13" s="31"/>
      <c r="DS13" s="31"/>
      <c r="DT13" s="31"/>
      <c r="DU13" s="96">
        <f t="shared" si="4"/>
        <v>1078730590</v>
      </c>
      <c r="DV13" s="103">
        <v>1078730590</v>
      </c>
      <c r="DW13" s="31"/>
      <c r="DX13" s="31"/>
      <c r="DY13" s="31"/>
      <c r="DZ13" s="31"/>
      <c r="EA13" s="31"/>
      <c r="EB13" s="31"/>
      <c r="EC13" s="31"/>
      <c r="ED13" s="31"/>
      <c r="EE13" s="31"/>
      <c r="EF13" s="31"/>
      <c r="EG13" s="31"/>
      <c r="EH13" s="31"/>
      <c r="EI13" s="31"/>
      <c r="EJ13" s="31"/>
      <c r="EK13" s="31"/>
      <c r="EL13" s="112">
        <f t="shared" si="5"/>
        <v>1078730590</v>
      </c>
      <c r="EM13" s="103"/>
      <c r="EN13" s="31"/>
      <c r="EO13" s="31"/>
      <c r="EP13" s="31"/>
      <c r="EQ13" s="31"/>
      <c r="ER13" s="100"/>
      <c r="ES13" s="31"/>
      <c r="ET13" s="31"/>
      <c r="EU13" s="31"/>
      <c r="EV13" s="31"/>
      <c r="EW13" s="31"/>
      <c r="EX13" s="31"/>
      <c r="EY13" s="31"/>
      <c r="EZ13" s="31"/>
      <c r="FA13" s="31"/>
      <c r="FB13" s="31"/>
      <c r="FC13" s="96">
        <f t="shared" si="6"/>
        <v>0</v>
      </c>
      <c r="FD13" s="103"/>
      <c r="FE13" s="31"/>
      <c r="FF13" s="31"/>
      <c r="FG13" s="31"/>
      <c r="FH13" s="31"/>
      <c r="FI13" s="31"/>
      <c r="FJ13" s="31"/>
      <c r="FK13" s="31"/>
      <c r="FL13" s="31"/>
      <c r="FM13" s="31"/>
      <c r="FN13" s="31"/>
      <c r="FO13" s="31"/>
      <c r="FP13" s="31"/>
      <c r="FQ13" s="31"/>
      <c r="FR13" s="31"/>
      <c r="FS13" s="31"/>
      <c r="FT13" s="122">
        <f t="shared" si="7"/>
        <v>0</v>
      </c>
    </row>
    <row r="14" spans="2:176" ht="114.75" customHeight="1" x14ac:dyDescent="0.3">
      <c r="B14" s="160"/>
      <c r="C14" s="161"/>
      <c r="D14" s="162"/>
      <c r="E14" s="162"/>
      <c r="F14" s="162"/>
      <c r="G14" s="161"/>
      <c r="H14" s="162"/>
      <c r="I14" s="161"/>
      <c r="J14" s="174"/>
      <c r="K14" s="175"/>
      <c r="L14" s="162"/>
      <c r="M14" s="162"/>
      <c r="N14" s="183"/>
      <c r="O14" s="172"/>
      <c r="P14" s="162"/>
      <c r="Q14" s="162"/>
      <c r="R14" s="162"/>
      <c r="S14" s="173"/>
      <c r="T14" s="162"/>
      <c r="U14" s="176"/>
      <c r="V14" s="175"/>
      <c r="W14" s="162"/>
      <c r="X14" s="162"/>
      <c r="Y14" s="176"/>
      <c r="Z14" s="175"/>
      <c r="AA14" s="162"/>
      <c r="AB14" s="162"/>
      <c r="AC14" s="176"/>
      <c r="AD14" s="175"/>
      <c r="AE14" s="162"/>
      <c r="AF14" s="162"/>
      <c r="AG14" s="162"/>
      <c r="AH14" s="177"/>
      <c r="AI14" s="162"/>
      <c r="AJ14" s="162"/>
      <c r="AK14" s="162"/>
      <c r="AL14" s="162"/>
      <c r="AM14" s="162"/>
      <c r="AN14" s="176"/>
      <c r="AO14" s="175"/>
      <c r="AP14" s="162"/>
      <c r="AQ14" s="162"/>
      <c r="AR14" s="162"/>
      <c r="AS14" s="162"/>
      <c r="AT14" s="162"/>
      <c r="AU14" s="162"/>
      <c r="AV14" s="173"/>
      <c r="AW14" s="162"/>
      <c r="AX14" s="173"/>
      <c r="AY14" s="173"/>
      <c r="AZ14" s="173"/>
      <c r="BA14" s="162"/>
      <c r="BB14" s="162"/>
      <c r="BC14" s="178"/>
      <c r="BD14" s="178"/>
      <c r="BE14" s="178"/>
      <c r="BF14" s="178"/>
      <c r="BG14" s="178"/>
      <c r="BH14" s="178"/>
      <c r="BI14" s="182"/>
      <c r="BJ14" s="180" t="e">
        <f>#REF!*BQ14</f>
        <v>#REF!</v>
      </c>
      <c r="BK14" s="177">
        <v>1</v>
      </c>
      <c r="BL14" s="181">
        <f t="shared" ref="BL14" si="8">BF14*BQ14</f>
        <v>0</v>
      </c>
      <c r="BM14" s="179" cm="1">
        <f t="array" ref="BM14">SUMPRODUCT(BX14:BX15*BY14:BY15)</f>
        <v>0</v>
      </c>
      <c r="BN14" s="179" cm="1">
        <f t="array" ref="BN14">SUMPRODUCT(BX14:BX15*BZ14:BZ15)</f>
        <v>0</v>
      </c>
      <c r="BO14" s="179" cm="1">
        <f t="array" ref="BO14">SUMPRODUCT(BX14:BX15*CA14:CA15)</f>
        <v>0</v>
      </c>
      <c r="BP14" s="179" cm="1">
        <f t="array" ref="BP14">SUMPRODUCT(BY14:BY15*CB14:CB15)</f>
        <v>0</v>
      </c>
      <c r="BQ14" s="179">
        <f>SUM(BM14:BP18)</f>
        <v>0</v>
      </c>
      <c r="BR14" s="66" t="s">
        <v>204</v>
      </c>
      <c r="BS14" s="66"/>
      <c r="BT14" s="66" t="s">
        <v>228</v>
      </c>
      <c r="BU14" s="66"/>
      <c r="BV14" s="66"/>
      <c r="BW14" s="61">
        <f>BX14*CC14</f>
        <v>0</v>
      </c>
      <c r="BX14" s="32">
        <v>0.5</v>
      </c>
      <c r="BY14" s="64">
        <v>0</v>
      </c>
      <c r="BZ14" s="64">
        <v>0</v>
      </c>
      <c r="CA14" s="64">
        <v>0</v>
      </c>
      <c r="CB14" s="64">
        <v>0</v>
      </c>
      <c r="CC14" s="74">
        <f>SUM(BY14+BZ14+CA14+CB14)</f>
        <v>0</v>
      </c>
      <c r="CD14" s="82"/>
      <c r="CE14" s="77"/>
      <c r="CF14" s="77"/>
      <c r="CG14" s="77"/>
      <c r="CH14" s="77"/>
      <c r="CI14" s="77"/>
      <c r="CJ14" s="77"/>
      <c r="CK14" s="77"/>
      <c r="CL14" s="85"/>
      <c r="CM14" s="92" t="s">
        <v>199</v>
      </c>
      <c r="CN14" s="90">
        <v>1266335910</v>
      </c>
      <c r="CO14" s="31" t="s">
        <v>0</v>
      </c>
      <c r="CP14" s="31" t="s">
        <v>0</v>
      </c>
      <c r="CQ14" s="31" t="s">
        <v>0</v>
      </c>
      <c r="CR14" s="31" t="s">
        <v>0</v>
      </c>
      <c r="CS14" s="31" t="s">
        <v>0</v>
      </c>
      <c r="CT14" s="31" t="s">
        <v>0</v>
      </c>
      <c r="CU14" s="31" t="s">
        <v>0</v>
      </c>
      <c r="CV14" s="31" t="s">
        <v>0</v>
      </c>
      <c r="CW14" s="31" t="s">
        <v>0</v>
      </c>
      <c r="CX14" s="31" t="s">
        <v>0</v>
      </c>
      <c r="CY14" s="31" t="s">
        <v>0</v>
      </c>
      <c r="CZ14" s="31" t="s">
        <v>0</v>
      </c>
      <c r="DA14" s="31" t="s">
        <v>0</v>
      </c>
      <c r="DB14" s="31" t="s">
        <v>0</v>
      </c>
      <c r="DC14" s="31" t="s">
        <v>0</v>
      </c>
      <c r="DD14" s="96">
        <f t="shared" si="3"/>
        <v>1266335910</v>
      </c>
      <c r="DE14" s="103">
        <v>1266335910</v>
      </c>
      <c r="DF14" s="31" t="s">
        <v>0</v>
      </c>
      <c r="DG14" s="31" t="s">
        <v>0</v>
      </c>
      <c r="DH14" s="31" t="s">
        <v>0</v>
      </c>
      <c r="DI14" s="31" t="s">
        <v>0</v>
      </c>
      <c r="DJ14" s="100"/>
      <c r="DK14" s="31" t="s">
        <v>0</v>
      </c>
      <c r="DL14" s="31" t="s">
        <v>0</v>
      </c>
      <c r="DM14" s="31" t="s">
        <v>0</v>
      </c>
      <c r="DN14" s="31" t="s">
        <v>0</v>
      </c>
      <c r="DO14" s="31" t="s">
        <v>0</v>
      </c>
      <c r="DP14" s="31" t="s">
        <v>0</v>
      </c>
      <c r="DQ14" s="31" t="s">
        <v>0</v>
      </c>
      <c r="DR14" s="31" t="s">
        <v>0</v>
      </c>
      <c r="DS14" s="31" t="s">
        <v>0</v>
      </c>
      <c r="DT14" s="31" t="s">
        <v>0</v>
      </c>
      <c r="DU14" s="96">
        <f t="shared" si="4"/>
        <v>1266335910</v>
      </c>
      <c r="DV14" s="110">
        <v>1266335910</v>
      </c>
      <c r="DW14" s="31" t="s">
        <v>0</v>
      </c>
      <c r="DX14" s="31" t="s">
        <v>0</v>
      </c>
      <c r="DY14" s="31" t="s">
        <v>0</v>
      </c>
      <c r="DZ14" s="31" t="s">
        <v>0</v>
      </c>
      <c r="EA14" s="31" t="s">
        <v>0</v>
      </c>
      <c r="EB14" s="31" t="s">
        <v>0</v>
      </c>
      <c r="EC14" s="31" t="s">
        <v>0</v>
      </c>
      <c r="ED14" s="31" t="s">
        <v>0</v>
      </c>
      <c r="EE14" s="31" t="s">
        <v>0</v>
      </c>
      <c r="EF14" s="31" t="s">
        <v>0</v>
      </c>
      <c r="EG14" s="31" t="s">
        <v>0</v>
      </c>
      <c r="EH14" s="31" t="s">
        <v>0</v>
      </c>
      <c r="EI14" s="31" t="s">
        <v>0</v>
      </c>
      <c r="EJ14" s="31" t="s">
        <v>0</v>
      </c>
      <c r="EK14" s="31" t="s">
        <v>0</v>
      </c>
      <c r="EL14" s="112">
        <f t="shared" si="5"/>
        <v>1266335910</v>
      </c>
      <c r="EM14" s="103"/>
      <c r="EN14" s="31" t="s">
        <v>0</v>
      </c>
      <c r="EO14" s="31" t="s">
        <v>0</v>
      </c>
      <c r="EP14" s="31" t="s">
        <v>0</v>
      </c>
      <c r="EQ14" s="31" t="s">
        <v>0</v>
      </c>
      <c r="ER14" s="31" t="s">
        <v>0</v>
      </c>
      <c r="ES14" s="31" t="s">
        <v>0</v>
      </c>
      <c r="ET14" s="31" t="s">
        <v>0</v>
      </c>
      <c r="EU14" s="31" t="s">
        <v>0</v>
      </c>
      <c r="EV14" s="31" t="s">
        <v>0</v>
      </c>
      <c r="EW14" s="31" t="s">
        <v>0</v>
      </c>
      <c r="EX14" s="31" t="s">
        <v>0</v>
      </c>
      <c r="EY14" s="31" t="s">
        <v>0</v>
      </c>
      <c r="EZ14" s="31" t="s">
        <v>0</v>
      </c>
      <c r="FA14" s="31" t="s">
        <v>0</v>
      </c>
      <c r="FB14" s="31" t="s">
        <v>0</v>
      </c>
      <c r="FC14" s="96">
        <f t="shared" si="6"/>
        <v>0</v>
      </c>
      <c r="FD14" s="103"/>
      <c r="FE14" s="31" t="s">
        <v>0</v>
      </c>
      <c r="FF14" s="31" t="s">
        <v>0</v>
      </c>
      <c r="FG14" s="31" t="s">
        <v>0</v>
      </c>
      <c r="FH14" s="31" t="s">
        <v>0</v>
      </c>
      <c r="FI14" s="31" t="s">
        <v>0</v>
      </c>
      <c r="FJ14" s="31" t="s">
        <v>0</v>
      </c>
      <c r="FK14" s="31" t="s">
        <v>0</v>
      </c>
      <c r="FL14" s="31" t="s">
        <v>0</v>
      </c>
      <c r="FM14" s="31" t="s">
        <v>0</v>
      </c>
      <c r="FN14" s="31" t="s">
        <v>0</v>
      </c>
      <c r="FO14" s="31" t="s">
        <v>0</v>
      </c>
      <c r="FP14" s="31" t="s">
        <v>0</v>
      </c>
      <c r="FQ14" s="31" t="s">
        <v>0</v>
      </c>
      <c r="FR14" s="31" t="s">
        <v>0</v>
      </c>
      <c r="FS14" s="31" t="s">
        <v>0</v>
      </c>
      <c r="FT14" s="122">
        <f t="shared" si="7"/>
        <v>0</v>
      </c>
    </row>
    <row r="15" spans="2:176" ht="81" customHeight="1" x14ac:dyDescent="0.3">
      <c r="B15" s="160">
        <v>57</v>
      </c>
      <c r="C15" s="161">
        <v>2</v>
      </c>
      <c r="D15" s="162" t="s">
        <v>102</v>
      </c>
      <c r="E15" s="162" t="s">
        <v>103</v>
      </c>
      <c r="F15" s="162" t="s">
        <v>104</v>
      </c>
      <c r="G15" s="161" t="s">
        <v>146</v>
      </c>
      <c r="H15" s="162" t="s">
        <v>147</v>
      </c>
      <c r="I15" s="161" t="s">
        <v>0</v>
      </c>
      <c r="J15" s="174" t="s">
        <v>0</v>
      </c>
      <c r="K15" s="175" t="s">
        <v>107</v>
      </c>
      <c r="L15" s="162" t="s">
        <v>148</v>
      </c>
      <c r="M15" s="162" t="s">
        <v>149</v>
      </c>
      <c r="N15" s="183" t="s">
        <v>150</v>
      </c>
      <c r="O15" s="172">
        <v>202500000001291</v>
      </c>
      <c r="P15" s="162" t="s">
        <v>0</v>
      </c>
      <c r="Q15" s="162" t="s">
        <v>0</v>
      </c>
      <c r="R15" s="162" t="s">
        <v>0</v>
      </c>
      <c r="S15" s="173" t="s">
        <v>0</v>
      </c>
      <c r="T15" s="162" t="s">
        <v>0</v>
      </c>
      <c r="U15" s="176" t="s">
        <v>0</v>
      </c>
      <c r="V15" s="175">
        <v>2</v>
      </c>
      <c r="W15" s="162" t="s">
        <v>111</v>
      </c>
      <c r="X15" s="162" t="s">
        <v>112</v>
      </c>
      <c r="Y15" s="176" t="s">
        <v>113</v>
      </c>
      <c r="Z15" s="175" t="s">
        <v>114</v>
      </c>
      <c r="AA15" s="162" t="s">
        <v>115</v>
      </c>
      <c r="AB15" s="162" t="s">
        <v>116</v>
      </c>
      <c r="AC15" s="176" t="s">
        <v>117</v>
      </c>
      <c r="AD15" s="175">
        <v>160090005</v>
      </c>
      <c r="AE15" s="162" t="s">
        <v>118</v>
      </c>
      <c r="AF15" s="162" t="s">
        <v>119</v>
      </c>
      <c r="AG15" s="162" t="s">
        <v>140</v>
      </c>
      <c r="AH15" s="184">
        <v>0.1</v>
      </c>
      <c r="AI15" s="162">
        <v>1</v>
      </c>
      <c r="AJ15" s="162">
        <v>1</v>
      </c>
      <c r="AK15" s="162">
        <v>0</v>
      </c>
      <c r="AL15" s="162">
        <v>0.6</v>
      </c>
      <c r="AM15" s="162">
        <v>0.4</v>
      </c>
      <c r="AN15" s="176">
        <v>0</v>
      </c>
      <c r="AO15" s="175">
        <v>36</v>
      </c>
      <c r="AP15" s="162" t="s">
        <v>121</v>
      </c>
      <c r="AQ15" s="162">
        <v>3603</v>
      </c>
      <c r="AR15" s="162" t="s">
        <v>151</v>
      </c>
      <c r="AS15" s="162">
        <v>3603021</v>
      </c>
      <c r="AT15" s="162" t="s">
        <v>152</v>
      </c>
      <c r="AU15" s="162" t="s">
        <v>153</v>
      </c>
      <c r="AV15" s="173">
        <v>360302100</v>
      </c>
      <c r="AW15" s="185" t="s">
        <v>133</v>
      </c>
      <c r="AX15" s="173" t="s">
        <v>217</v>
      </c>
      <c r="AY15" s="173" t="s">
        <v>127</v>
      </c>
      <c r="AZ15" s="173" t="s">
        <v>127</v>
      </c>
      <c r="BA15" s="162" t="s">
        <v>134</v>
      </c>
      <c r="BB15" s="161" t="s">
        <v>128</v>
      </c>
      <c r="BC15" s="178">
        <v>0</v>
      </c>
      <c r="BD15" s="178">
        <v>4</v>
      </c>
      <c r="BE15" s="178">
        <v>4</v>
      </c>
      <c r="BF15" s="178">
        <v>0</v>
      </c>
      <c r="BG15" s="178">
        <v>4</v>
      </c>
      <c r="BH15" s="178">
        <v>4</v>
      </c>
      <c r="BI15" s="182">
        <v>4</v>
      </c>
      <c r="BJ15" s="180">
        <f>BK17*BQ15</f>
        <v>0</v>
      </c>
      <c r="BK15" s="177">
        <v>0.2</v>
      </c>
      <c r="BL15" s="181">
        <f>BH15*BQ15</f>
        <v>0</v>
      </c>
      <c r="BM15" s="179" cm="1">
        <f t="array" ref="BM15">SUMPRODUCT($BX$15:$BX$16*BY15:BY16)</f>
        <v>0</v>
      </c>
      <c r="BN15" s="179" cm="1">
        <f t="array" ref="BN15">SUMPRODUCT($BX$15:$BX$16*BZ15:BZ16)</f>
        <v>0</v>
      </c>
      <c r="BO15" s="179" cm="1">
        <f t="array" ref="BO15">SUMPRODUCT($BX$15:$BX$16*CA15:CA16)</f>
        <v>0</v>
      </c>
      <c r="BP15" s="179" cm="1">
        <f t="array" ref="BP15">SUMPRODUCT($BX$15:$BX$16*CB15:CB16)</f>
        <v>0</v>
      </c>
      <c r="BQ15" s="179">
        <f>SUM(BM15:BP16)</f>
        <v>0</v>
      </c>
      <c r="BR15" s="65" t="s">
        <v>190</v>
      </c>
      <c r="BS15" s="126"/>
      <c r="BT15" s="129" t="s">
        <v>229</v>
      </c>
      <c r="BU15" s="30"/>
      <c r="BV15" s="30"/>
      <c r="BW15" s="61">
        <f t="shared" si="1"/>
        <v>0</v>
      </c>
      <c r="BX15" s="32">
        <v>0.5</v>
      </c>
      <c r="BY15" s="64">
        <v>0</v>
      </c>
      <c r="BZ15" s="64">
        <v>0</v>
      </c>
      <c r="CA15" s="64">
        <v>0</v>
      </c>
      <c r="CB15" s="64">
        <v>0</v>
      </c>
      <c r="CC15" s="74">
        <f t="shared" si="2"/>
        <v>0</v>
      </c>
      <c r="CD15" s="81"/>
      <c r="CE15" s="31"/>
      <c r="CF15" s="31"/>
      <c r="CG15" s="31"/>
      <c r="CH15" s="31"/>
      <c r="CI15" s="31"/>
      <c r="CJ15" s="31"/>
      <c r="CK15" s="31"/>
      <c r="CL15" s="44"/>
      <c r="CM15" s="92"/>
      <c r="CN15" s="89">
        <v>0</v>
      </c>
      <c r="CO15" s="31"/>
      <c r="CP15" s="31"/>
      <c r="CQ15" s="31"/>
      <c r="CR15" s="31"/>
      <c r="CS15" s="31"/>
      <c r="CT15" s="31"/>
      <c r="CU15" s="31"/>
      <c r="CV15" s="31"/>
      <c r="CW15" s="31"/>
      <c r="CX15" s="31"/>
      <c r="CY15" s="31"/>
      <c r="CZ15" s="31"/>
      <c r="DA15" s="31"/>
      <c r="DB15" s="31"/>
      <c r="DC15" s="31"/>
      <c r="DD15" s="96">
        <f t="shared" si="3"/>
        <v>0</v>
      </c>
      <c r="DE15" s="103"/>
      <c r="DF15" s="31"/>
      <c r="DG15" s="31"/>
      <c r="DH15" s="31"/>
      <c r="DI15" s="31"/>
      <c r="DJ15" s="31"/>
      <c r="DK15" s="31"/>
      <c r="DL15" s="31"/>
      <c r="DM15" s="31"/>
      <c r="DN15" s="31"/>
      <c r="DO15" s="31"/>
      <c r="DP15" s="31"/>
      <c r="DQ15" s="31"/>
      <c r="DR15" s="31"/>
      <c r="DS15" s="31"/>
      <c r="DT15" s="31"/>
      <c r="DU15" s="96">
        <f t="shared" si="4"/>
        <v>0</v>
      </c>
      <c r="DV15" s="42"/>
      <c r="DW15" s="31"/>
      <c r="DX15" s="31"/>
      <c r="DY15" s="31"/>
      <c r="DZ15" s="31"/>
      <c r="EA15" s="31"/>
      <c r="EB15" s="31"/>
      <c r="EC15" s="31"/>
      <c r="ED15" s="31"/>
      <c r="EE15" s="31"/>
      <c r="EF15" s="31"/>
      <c r="EG15" s="31"/>
      <c r="EH15" s="31"/>
      <c r="EI15" s="31"/>
      <c r="EJ15" s="31"/>
      <c r="EK15" s="31"/>
      <c r="EL15" s="112">
        <f t="shared" si="5"/>
        <v>0</v>
      </c>
      <c r="EM15" s="42"/>
      <c r="EN15" s="31"/>
      <c r="EO15" s="31"/>
      <c r="EP15" s="31"/>
      <c r="EQ15" s="31"/>
      <c r="ER15" s="31"/>
      <c r="ES15" s="31"/>
      <c r="ET15" s="31"/>
      <c r="EU15" s="31"/>
      <c r="EV15" s="31"/>
      <c r="EW15" s="31"/>
      <c r="EX15" s="31"/>
      <c r="EY15" s="31"/>
      <c r="EZ15" s="31"/>
      <c r="FA15" s="31"/>
      <c r="FB15" s="31"/>
      <c r="FC15" s="96">
        <f t="shared" si="6"/>
        <v>0</v>
      </c>
      <c r="FD15" s="42"/>
      <c r="FE15" s="31"/>
      <c r="FF15" s="31"/>
      <c r="FG15" s="31"/>
      <c r="FH15" s="31"/>
      <c r="FI15" s="31"/>
      <c r="FJ15" s="31"/>
      <c r="FK15" s="31"/>
      <c r="FL15" s="31"/>
      <c r="FM15" s="31"/>
      <c r="FN15" s="31"/>
      <c r="FO15" s="31"/>
      <c r="FP15" s="31"/>
      <c r="FQ15" s="31"/>
      <c r="FR15" s="31"/>
      <c r="FS15" s="31"/>
      <c r="FT15" s="122">
        <f t="shared" si="7"/>
        <v>0</v>
      </c>
    </row>
    <row r="16" spans="2:176" ht="81" customHeight="1" x14ac:dyDescent="0.3">
      <c r="B16" s="160"/>
      <c r="C16" s="161"/>
      <c r="D16" s="162"/>
      <c r="E16" s="162"/>
      <c r="F16" s="162"/>
      <c r="G16" s="161"/>
      <c r="H16" s="162"/>
      <c r="I16" s="161"/>
      <c r="J16" s="174"/>
      <c r="K16" s="175"/>
      <c r="L16" s="162"/>
      <c r="M16" s="162"/>
      <c r="N16" s="183"/>
      <c r="O16" s="172"/>
      <c r="P16" s="162"/>
      <c r="Q16" s="162"/>
      <c r="R16" s="162"/>
      <c r="S16" s="173"/>
      <c r="T16" s="162"/>
      <c r="U16" s="176"/>
      <c r="V16" s="175"/>
      <c r="W16" s="162"/>
      <c r="X16" s="162"/>
      <c r="Y16" s="176"/>
      <c r="Z16" s="175"/>
      <c r="AA16" s="162"/>
      <c r="AB16" s="162"/>
      <c r="AC16" s="176"/>
      <c r="AD16" s="175"/>
      <c r="AE16" s="162"/>
      <c r="AF16" s="162"/>
      <c r="AG16" s="162"/>
      <c r="AH16" s="184"/>
      <c r="AI16" s="162"/>
      <c r="AJ16" s="162"/>
      <c r="AK16" s="162"/>
      <c r="AL16" s="162"/>
      <c r="AM16" s="162"/>
      <c r="AN16" s="176"/>
      <c r="AO16" s="175"/>
      <c r="AP16" s="162"/>
      <c r="AQ16" s="162"/>
      <c r="AR16" s="162"/>
      <c r="AS16" s="162"/>
      <c r="AT16" s="162"/>
      <c r="AU16" s="162"/>
      <c r="AV16" s="173"/>
      <c r="AW16" s="185"/>
      <c r="AX16" s="186"/>
      <c r="AY16" s="173"/>
      <c r="AZ16" s="173"/>
      <c r="BA16" s="162"/>
      <c r="BB16" s="161"/>
      <c r="BC16" s="178"/>
      <c r="BD16" s="178"/>
      <c r="BE16" s="178"/>
      <c r="BF16" s="178"/>
      <c r="BG16" s="178"/>
      <c r="BH16" s="178"/>
      <c r="BI16" s="182"/>
      <c r="BJ16" s="180"/>
      <c r="BK16" s="177"/>
      <c r="BL16" s="181"/>
      <c r="BM16" s="179"/>
      <c r="BN16" s="179"/>
      <c r="BO16" s="179"/>
      <c r="BP16" s="179"/>
      <c r="BQ16" s="179"/>
      <c r="BR16" s="65" t="s">
        <v>191</v>
      </c>
      <c r="BS16" s="126"/>
      <c r="BT16" s="129" t="s">
        <v>229</v>
      </c>
      <c r="BU16" s="30"/>
      <c r="BV16" s="30"/>
      <c r="BW16" s="61">
        <f t="shared" ref="BW16:BW17" si="9">BX16*CC16</f>
        <v>0</v>
      </c>
      <c r="BX16" s="32">
        <v>0.5</v>
      </c>
      <c r="BY16" s="64">
        <v>0</v>
      </c>
      <c r="BZ16" s="64">
        <v>0</v>
      </c>
      <c r="CA16" s="64">
        <v>0</v>
      </c>
      <c r="CB16" s="64">
        <v>0</v>
      </c>
      <c r="CC16" s="74">
        <f t="shared" ref="CC16:CC17" si="10">SUM(BY16:CB16)</f>
        <v>0</v>
      </c>
      <c r="CD16" s="81"/>
      <c r="CE16" s="31"/>
      <c r="CF16" s="31"/>
      <c r="CG16" s="31"/>
      <c r="CH16" s="31"/>
      <c r="CI16" s="31"/>
      <c r="CJ16" s="31"/>
      <c r="CK16" s="31"/>
      <c r="CL16" s="44"/>
      <c r="CM16" s="92"/>
      <c r="CN16" s="89">
        <v>0</v>
      </c>
      <c r="CO16" s="31"/>
      <c r="CP16" s="31"/>
      <c r="CQ16" s="31"/>
      <c r="CR16" s="31"/>
      <c r="CS16" s="31"/>
      <c r="CT16" s="31"/>
      <c r="CU16" s="31"/>
      <c r="CV16" s="31"/>
      <c r="CW16" s="31"/>
      <c r="CX16" s="31"/>
      <c r="CY16" s="31"/>
      <c r="CZ16" s="31"/>
      <c r="DA16" s="31"/>
      <c r="DB16" s="31"/>
      <c r="DC16" s="31"/>
      <c r="DD16" s="96">
        <f t="shared" si="3"/>
        <v>0</v>
      </c>
      <c r="DE16" s="103"/>
      <c r="DF16" s="31"/>
      <c r="DG16" s="31"/>
      <c r="DH16" s="31"/>
      <c r="DI16" s="31"/>
      <c r="DJ16" s="31"/>
      <c r="DK16" s="31"/>
      <c r="DL16" s="31"/>
      <c r="DM16" s="31"/>
      <c r="DN16" s="31"/>
      <c r="DO16" s="31"/>
      <c r="DP16" s="31"/>
      <c r="DQ16" s="31"/>
      <c r="DR16" s="31"/>
      <c r="DS16" s="31"/>
      <c r="DT16" s="31"/>
      <c r="DU16" s="96">
        <f t="shared" si="4"/>
        <v>0</v>
      </c>
      <c r="DV16" s="42"/>
      <c r="DW16" s="31"/>
      <c r="DX16" s="31"/>
      <c r="DY16" s="31"/>
      <c r="DZ16" s="31"/>
      <c r="EA16" s="31"/>
      <c r="EB16" s="31"/>
      <c r="EC16" s="31"/>
      <c r="ED16" s="31"/>
      <c r="EE16" s="31"/>
      <c r="EF16" s="31"/>
      <c r="EG16" s="31"/>
      <c r="EH16" s="31"/>
      <c r="EI16" s="31"/>
      <c r="EJ16" s="31"/>
      <c r="EK16" s="31"/>
      <c r="EL16" s="112">
        <f t="shared" si="5"/>
        <v>0</v>
      </c>
      <c r="EM16" s="42"/>
      <c r="EN16" s="31"/>
      <c r="EO16" s="31"/>
      <c r="EP16" s="31"/>
      <c r="EQ16" s="31"/>
      <c r="ER16" s="31"/>
      <c r="ES16" s="31"/>
      <c r="ET16" s="31"/>
      <c r="EU16" s="31"/>
      <c r="EV16" s="31"/>
      <c r="EW16" s="31"/>
      <c r="EX16" s="31"/>
      <c r="EY16" s="31"/>
      <c r="EZ16" s="31"/>
      <c r="FA16" s="31"/>
      <c r="FB16" s="31"/>
      <c r="FC16" s="96">
        <f t="shared" si="6"/>
        <v>0</v>
      </c>
      <c r="FD16" s="42"/>
      <c r="FE16" s="31"/>
      <c r="FF16" s="31"/>
      <c r="FG16" s="31"/>
      <c r="FH16" s="31"/>
      <c r="FI16" s="31"/>
      <c r="FJ16" s="31"/>
      <c r="FK16" s="31"/>
      <c r="FL16" s="31"/>
      <c r="FM16" s="31"/>
      <c r="FN16" s="31"/>
      <c r="FO16" s="31"/>
      <c r="FP16" s="31"/>
      <c r="FQ16" s="31"/>
      <c r="FR16" s="31"/>
      <c r="FS16" s="31"/>
      <c r="FT16" s="122">
        <f t="shared" si="7"/>
        <v>0</v>
      </c>
    </row>
    <row r="17" spans="2:176" ht="81" customHeight="1" x14ac:dyDescent="0.3">
      <c r="B17" s="160">
        <v>57</v>
      </c>
      <c r="C17" s="161">
        <v>2</v>
      </c>
      <c r="D17" s="162" t="s">
        <v>102</v>
      </c>
      <c r="E17" s="162" t="s">
        <v>103</v>
      </c>
      <c r="F17" s="162" t="s">
        <v>104</v>
      </c>
      <c r="G17" s="161" t="s">
        <v>146</v>
      </c>
      <c r="H17" s="162" t="s">
        <v>147</v>
      </c>
      <c r="I17" s="161" t="s">
        <v>0</v>
      </c>
      <c r="J17" s="174" t="s">
        <v>0</v>
      </c>
      <c r="K17" s="175" t="s">
        <v>107</v>
      </c>
      <c r="L17" s="162" t="s">
        <v>148</v>
      </c>
      <c r="M17" s="162" t="s">
        <v>149</v>
      </c>
      <c r="N17" s="183" t="s">
        <v>150</v>
      </c>
      <c r="O17" s="172">
        <v>202500000001291</v>
      </c>
      <c r="P17" s="162" t="s">
        <v>0</v>
      </c>
      <c r="Q17" s="162" t="s">
        <v>0</v>
      </c>
      <c r="R17" s="162" t="s">
        <v>0</v>
      </c>
      <c r="S17" s="173" t="s">
        <v>0</v>
      </c>
      <c r="T17" s="162" t="s">
        <v>0</v>
      </c>
      <c r="U17" s="176" t="s">
        <v>0</v>
      </c>
      <c r="V17" s="175">
        <v>2</v>
      </c>
      <c r="W17" s="162" t="s">
        <v>111</v>
      </c>
      <c r="X17" s="162" t="s">
        <v>112</v>
      </c>
      <c r="Y17" s="176" t="s">
        <v>113</v>
      </c>
      <c r="Z17" s="175" t="s">
        <v>114</v>
      </c>
      <c r="AA17" s="162" t="s">
        <v>115</v>
      </c>
      <c r="AB17" s="162" t="s">
        <v>116</v>
      </c>
      <c r="AC17" s="176" t="s">
        <v>117</v>
      </c>
      <c r="AD17" s="175">
        <v>160090005</v>
      </c>
      <c r="AE17" s="162" t="s">
        <v>118</v>
      </c>
      <c r="AF17" s="162" t="s">
        <v>119</v>
      </c>
      <c r="AG17" s="162" t="s">
        <v>140</v>
      </c>
      <c r="AH17" s="184">
        <v>0.1</v>
      </c>
      <c r="AI17" s="162">
        <v>1</v>
      </c>
      <c r="AJ17" s="162">
        <v>1</v>
      </c>
      <c r="AK17" s="162">
        <v>0</v>
      </c>
      <c r="AL17" s="162">
        <v>0.6</v>
      </c>
      <c r="AM17" s="162">
        <v>0.4</v>
      </c>
      <c r="AN17" s="176">
        <v>0</v>
      </c>
      <c r="AO17" s="175">
        <v>36</v>
      </c>
      <c r="AP17" s="162" t="s">
        <v>121</v>
      </c>
      <c r="AQ17" s="162">
        <v>3603</v>
      </c>
      <c r="AR17" s="162" t="s">
        <v>151</v>
      </c>
      <c r="AS17" s="162">
        <v>3603002</v>
      </c>
      <c r="AT17" s="162" t="s">
        <v>215</v>
      </c>
      <c r="AU17" s="162" t="s">
        <v>216</v>
      </c>
      <c r="AV17" s="173">
        <v>360300200</v>
      </c>
      <c r="AW17" s="162" t="s">
        <v>182</v>
      </c>
      <c r="AX17" s="173" t="s">
        <v>145</v>
      </c>
      <c r="AY17" s="173" t="s">
        <v>127</v>
      </c>
      <c r="AZ17" s="173" t="s">
        <v>127</v>
      </c>
      <c r="BA17" s="162" t="s">
        <v>134</v>
      </c>
      <c r="BB17" s="161" t="s">
        <v>128</v>
      </c>
      <c r="BC17" s="178">
        <v>6365</v>
      </c>
      <c r="BD17" s="178">
        <v>7020</v>
      </c>
      <c r="BE17" s="178">
        <v>655</v>
      </c>
      <c r="BF17" s="178">
        <v>0</v>
      </c>
      <c r="BG17" s="178">
        <v>655</v>
      </c>
      <c r="BH17" s="178">
        <v>655</v>
      </c>
      <c r="BI17" s="182">
        <v>655</v>
      </c>
      <c r="BJ17" s="180" t="e">
        <f>#REF!*BQ17</f>
        <v>#REF!</v>
      </c>
      <c r="BK17" s="177">
        <v>0.2</v>
      </c>
      <c r="BL17" s="181">
        <f>BH17*BQ17</f>
        <v>0</v>
      </c>
      <c r="BM17" s="179" cm="1">
        <f t="array" ref="BM17">SUMPRODUCT($BX$17:$BX$18*BY17:BY18)</f>
        <v>0</v>
      </c>
      <c r="BN17" s="179" cm="1">
        <f t="array" ref="BN17">SUMPRODUCT($BX$17:$BX$18*BZ17:BZ18)</f>
        <v>0</v>
      </c>
      <c r="BO17" s="179" cm="1">
        <f t="array" ref="BO17">SUMPRODUCT($BX$17:$BX$18*CA17:CA18)</f>
        <v>0</v>
      </c>
      <c r="BP17" s="179" cm="1">
        <f t="array" ref="BP17">SUMPRODUCT($BX$17:$BX$18*CB17:CB18)</f>
        <v>0</v>
      </c>
      <c r="BQ17" s="179">
        <f>SUM(BM17:BP18)</f>
        <v>0</v>
      </c>
      <c r="BR17" s="65" t="s">
        <v>210</v>
      </c>
      <c r="BS17" s="129"/>
      <c r="BT17" s="129" t="s">
        <v>230</v>
      </c>
      <c r="BU17" s="30"/>
      <c r="BV17" s="30"/>
      <c r="BW17" s="61">
        <f t="shared" si="9"/>
        <v>0</v>
      </c>
      <c r="BX17" s="32">
        <v>0.5</v>
      </c>
      <c r="BY17" s="64">
        <v>0</v>
      </c>
      <c r="BZ17" s="64">
        <v>0</v>
      </c>
      <c r="CA17" s="64">
        <v>0</v>
      </c>
      <c r="CB17" s="64">
        <v>0</v>
      </c>
      <c r="CC17" s="74">
        <f t="shared" si="10"/>
        <v>0</v>
      </c>
      <c r="CD17" s="81"/>
      <c r="CE17" s="31"/>
      <c r="CF17" s="31"/>
      <c r="CG17" s="31"/>
      <c r="CH17" s="31"/>
      <c r="CI17" s="31"/>
      <c r="CJ17" s="31"/>
      <c r="CK17" s="31"/>
      <c r="CL17" s="44"/>
      <c r="CM17" s="92" t="s">
        <v>198</v>
      </c>
      <c r="CN17" s="89">
        <v>241644000</v>
      </c>
      <c r="CO17" s="31"/>
      <c r="CP17" s="31"/>
      <c r="CQ17" s="31"/>
      <c r="CR17" s="31"/>
      <c r="CS17" s="31"/>
      <c r="CT17" s="31"/>
      <c r="CU17" s="31"/>
      <c r="CV17" s="31"/>
      <c r="CW17" s="31"/>
      <c r="CX17" s="31"/>
      <c r="CY17" s="31"/>
      <c r="CZ17" s="31"/>
      <c r="DA17" s="31"/>
      <c r="DB17" s="31"/>
      <c r="DC17" s="31"/>
      <c r="DD17" s="96">
        <f t="shared" si="3"/>
        <v>241644000</v>
      </c>
      <c r="DE17" s="103">
        <v>241644000</v>
      </c>
      <c r="DF17" s="31"/>
      <c r="DG17" s="31"/>
      <c r="DH17" s="31"/>
      <c r="DI17" s="31"/>
      <c r="DJ17" s="31"/>
      <c r="DK17" s="31"/>
      <c r="DL17" s="31"/>
      <c r="DM17" s="31"/>
      <c r="DN17" s="31"/>
      <c r="DO17" s="31"/>
      <c r="DP17" s="31"/>
      <c r="DQ17" s="31"/>
      <c r="DR17" s="31"/>
      <c r="DS17" s="31"/>
      <c r="DT17" s="31"/>
      <c r="DU17" s="96">
        <f t="shared" si="4"/>
        <v>241644000</v>
      </c>
      <c r="DV17" s="110">
        <v>241644000</v>
      </c>
      <c r="DW17" s="31"/>
      <c r="DX17" s="31"/>
      <c r="DY17" s="31"/>
      <c r="DZ17" s="31"/>
      <c r="EA17" s="31"/>
      <c r="EB17" s="31"/>
      <c r="EC17" s="31"/>
      <c r="ED17" s="31"/>
      <c r="EE17" s="31"/>
      <c r="EF17" s="31"/>
      <c r="EG17" s="31"/>
      <c r="EH17" s="31"/>
      <c r="EI17" s="31"/>
      <c r="EJ17" s="31"/>
      <c r="EK17" s="31"/>
      <c r="EL17" s="112">
        <f t="shared" si="5"/>
        <v>241644000</v>
      </c>
      <c r="EM17" s="117">
        <v>127330000</v>
      </c>
      <c r="EN17" s="31"/>
      <c r="EO17" s="31"/>
      <c r="EP17" s="31"/>
      <c r="EQ17" s="31"/>
      <c r="ER17" s="31"/>
      <c r="ES17" s="31"/>
      <c r="ET17" s="31"/>
      <c r="EU17" s="31"/>
      <c r="EV17" s="31"/>
      <c r="EW17" s="31"/>
      <c r="EX17" s="31"/>
      <c r="EY17" s="31"/>
      <c r="EZ17" s="31"/>
      <c r="FA17" s="31"/>
      <c r="FB17" s="31"/>
      <c r="FC17" s="96">
        <f t="shared" si="6"/>
        <v>127330000</v>
      </c>
      <c r="FD17" s="117">
        <v>127330000</v>
      </c>
      <c r="FE17" s="31"/>
      <c r="FF17" s="31"/>
      <c r="FG17" s="31"/>
      <c r="FH17" s="31"/>
      <c r="FI17" s="31"/>
      <c r="FJ17" s="31"/>
      <c r="FK17" s="31"/>
      <c r="FL17" s="31"/>
      <c r="FM17" s="31"/>
      <c r="FN17" s="31"/>
      <c r="FO17" s="31"/>
      <c r="FP17" s="31"/>
      <c r="FQ17" s="31"/>
      <c r="FR17" s="31"/>
      <c r="FS17" s="31"/>
      <c r="FT17" s="122">
        <f t="shared" si="7"/>
        <v>127330000</v>
      </c>
    </row>
    <row r="18" spans="2:176" ht="81" customHeight="1" x14ac:dyDescent="0.3">
      <c r="B18" s="160"/>
      <c r="C18" s="161"/>
      <c r="D18" s="162"/>
      <c r="E18" s="162"/>
      <c r="F18" s="162"/>
      <c r="G18" s="161"/>
      <c r="H18" s="162"/>
      <c r="I18" s="161"/>
      <c r="J18" s="174"/>
      <c r="K18" s="175"/>
      <c r="L18" s="162"/>
      <c r="M18" s="162"/>
      <c r="N18" s="183"/>
      <c r="O18" s="172"/>
      <c r="P18" s="162"/>
      <c r="Q18" s="162"/>
      <c r="R18" s="162"/>
      <c r="S18" s="173"/>
      <c r="T18" s="162"/>
      <c r="U18" s="176"/>
      <c r="V18" s="175"/>
      <c r="W18" s="162"/>
      <c r="X18" s="162"/>
      <c r="Y18" s="176"/>
      <c r="Z18" s="175"/>
      <c r="AA18" s="162"/>
      <c r="AB18" s="162"/>
      <c r="AC18" s="176"/>
      <c r="AD18" s="175"/>
      <c r="AE18" s="162"/>
      <c r="AF18" s="162"/>
      <c r="AG18" s="162"/>
      <c r="AH18" s="184"/>
      <c r="AI18" s="162"/>
      <c r="AJ18" s="162"/>
      <c r="AK18" s="162"/>
      <c r="AL18" s="162"/>
      <c r="AM18" s="162"/>
      <c r="AN18" s="176"/>
      <c r="AO18" s="175"/>
      <c r="AP18" s="162"/>
      <c r="AQ18" s="162"/>
      <c r="AR18" s="162"/>
      <c r="AS18" s="162"/>
      <c r="AT18" s="162"/>
      <c r="AU18" s="162"/>
      <c r="AV18" s="173"/>
      <c r="AW18" s="162"/>
      <c r="AX18" s="173"/>
      <c r="AY18" s="173"/>
      <c r="AZ18" s="173"/>
      <c r="BA18" s="162"/>
      <c r="BB18" s="161"/>
      <c r="BC18" s="178"/>
      <c r="BD18" s="178"/>
      <c r="BE18" s="178"/>
      <c r="BF18" s="178"/>
      <c r="BG18" s="178"/>
      <c r="BH18" s="178"/>
      <c r="BI18" s="182"/>
      <c r="BJ18" s="180"/>
      <c r="BK18" s="177"/>
      <c r="BL18" s="181"/>
      <c r="BM18" s="179"/>
      <c r="BN18" s="179"/>
      <c r="BO18" s="179"/>
      <c r="BP18" s="179"/>
      <c r="BQ18" s="179"/>
      <c r="BR18" s="65" t="s">
        <v>211</v>
      </c>
      <c r="BS18" s="126"/>
      <c r="BT18" s="126" t="s">
        <v>231</v>
      </c>
      <c r="BU18" s="30"/>
      <c r="BV18" s="30"/>
      <c r="BW18" s="61">
        <f t="shared" si="1"/>
        <v>0</v>
      </c>
      <c r="BX18" s="32">
        <v>0.5</v>
      </c>
      <c r="BY18" s="64">
        <v>0</v>
      </c>
      <c r="BZ18" s="64">
        <v>0</v>
      </c>
      <c r="CA18" s="64">
        <v>0</v>
      </c>
      <c r="CB18" s="64">
        <v>0</v>
      </c>
      <c r="CC18" s="74">
        <f t="shared" si="2"/>
        <v>0</v>
      </c>
      <c r="CD18" s="81" t="s">
        <v>193</v>
      </c>
      <c r="CE18" s="31" t="s">
        <v>0</v>
      </c>
      <c r="CF18" s="31" t="s">
        <v>0</v>
      </c>
      <c r="CG18" s="31" t="s">
        <v>0</v>
      </c>
      <c r="CH18" s="31" t="s">
        <v>0</v>
      </c>
      <c r="CI18" s="31" t="s">
        <v>0</v>
      </c>
      <c r="CJ18" s="31" t="s">
        <v>0</v>
      </c>
      <c r="CK18" s="31" t="s">
        <v>0</v>
      </c>
      <c r="CL18" s="44" t="s">
        <v>0</v>
      </c>
      <c r="CM18" s="92"/>
      <c r="CN18" s="89">
        <v>0</v>
      </c>
      <c r="CO18" s="31" t="s">
        <v>0</v>
      </c>
      <c r="CP18" s="31" t="s">
        <v>0</v>
      </c>
      <c r="CQ18" s="31" t="s">
        <v>0</v>
      </c>
      <c r="CR18" s="31" t="s">
        <v>0</v>
      </c>
      <c r="CS18" s="31" t="s">
        <v>0</v>
      </c>
      <c r="CT18" s="31" t="s">
        <v>0</v>
      </c>
      <c r="CU18" s="31" t="s">
        <v>0</v>
      </c>
      <c r="CV18" s="31" t="s">
        <v>0</v>
      </c>
      <c r="CW18" s="31" t="s">
        <v>0</v>
      </c>
      <c r="CX18" s="31" t="s">
        <v>0</v>
      </c>
      <c r="CY18" s="31" t="s">
        <v>0</v>
      </c>
      <c r="CZ18" s="31" t="s">
        <v>0</v>
      </c>
      <c r="DA18" s="31" t="s">
        <v>0</v>
      </c>
      <c r="DB18" s="31" t="s">
        <v>0</v>
      </c>
      <c r="DC18" s="31" t="s">
        <v>0</v>
      </c>
      <c r="DD18" s="96">
        <f t="shared" si="3"/>
        <v>0</v>
      </c>
      <c r="DE18" s="103"/>
      <c r="DF18" s="31" t="s">
        <v>0</v>
      </c>
      <c r="DG18" s="31" t="s">
        <v>0</v>
      </c>
      <c r="DH18" s="31" t="s">
        <v>0</v>
      </c>
      <c r="DI18" s="31" t="s">
        <v>0</v>
      </c>
      <c r="DJ18" s="31" t="s">
        <v>0</v>
      </c>
      <c r="DK18" s="31" t="s">
        <v>0</v>
      </c>
      <c r="DL18" s="31" t="s">
        <v>0</v>
      </c>
      <c r="DM18" s="31" t="s">
        <v>0</v>
      </c>
      <c r="DN18" s="31" t="s">
        <v>0</v>
      </c>
      <c r="DO18" s="31" t="s">
        <v>0</v>
      </c>
      <c r="DP18" s="31" t="s">
        <v>0</v>
      </c>
      <c r="DQ18" s="31" t="s">
        <v>0</v>
      </c>
      <c r="DR18" s="31" t="s">
        <v>0</v>
      </c>
      <c r="DS18" s="31" t="s">
        <v>0</v>
      </c>
      <c r="DT18" s="31" t="s">
        <v>0</v>
      </c>
      <c r="DU18" s="96">
        <f t="shared" si="4"/>
        <v>0</v>
      </c>
      <c r="DV18" s="42"/>
      <c r="DW18" s="31" t="s">
        <v>0</v>
      </c>
      <c r="DX18" s="31" t="s">
        <v>0</v>
      </c>
      <c r="DY18" s="31" t="s">
        <v>0</v>
      </c>
      <c r="DZ18" s="31" t="s">
        <v>0</v>
      </c>
      <c r="EA18" s="31" t="s">
        <v>0</v>
      </c>
      <c r="EB18" s="31" t="s">
        <v>0</v>
      </c>
      <c r="EC18" s="31" t="s">
        <v>0</v>
      </c>
      <c r="ED18" s="31" t="s">
        <v>0</v>
      </c>
      <c r="EE18" s="31" t="s">
        <v>0</v>
      </c>
      <c r="EF18" s="31" t="s">
        <v>0</v>
      </c>
      <c r="EG18" s="31" t="s">
        <v>0</v>
      </c>
      <c r="EH18" s="31" t="s">
        <v>0</v>
      </c>
      <c r="EI18" s="31" t="s">
        <v>0</v>
      </c>
      <c r="EJ18" s="31" t="s">
        <v>0</v>
      </c>
      <c r="EK18" s="31" t="s">
        <v>0</v>
      </c>
      <c r="EL18" s="112">
        <f t="shared" si="5"/>
        <v>0</v>
      </c>
      <c r="EM18" s="42"/>
      <c r="EN18" s="31" t="s">
        <v>0</v>
      </c>
      <c r="EO18" s="31" t="s">
        <v>0</v>
      </c>
      <c r="EP18" s="31" t="s">
        <v>0</v>
      </c>
      <c r="EQ18" s="31" t="s">
        <v>0</v>
      </c>
      <c r="ER18" s="31" t="s">
        <v>0</v>
      </c>
      <c r="ES18" s="31" t="s">
        <v>0</v>
      </c>
      <c r="ET18" s="31" t="s">
        <v>0</v>
      </c>
      <c r="EU18" s="31" t="s">
        <v>0</v>
      </c>
      <c r="EV18" s="31" t="s">
        <v>0</v>
      </c>
      <c r="EW18" s="31" t="s">
        <v>0</v>
      </c>
      <c r="EX18" s="31" t="s">
        <v>0</v>
      </c>
      <c r="EY18" s="31" t="s">
        <v>0</v>
      </c>
      <c r="EZ18" s="31" t="s">
        <v>0</v>
      </c>
      <c r="FA18" s="31" t="s">
        <v>0</v>
      </c>
      <c r="FB18" s="31" t="s">
        <v>0</v>
      </c>
      <c r="FC18" s="96">
        <f t="shared" si="6"/>
        <v>0</v>
      </c>
      <c r="FD18" s="42"/>
      <c r="FE18" s="31" t="s">
        <v>0</v>
      </c>
      <c r="FF18" s="31" t="s">
        <v>0</v>
      </c>
      <c r="FG18" s="31" t="s">
        <v>0</v>
      </c>
      <c r="FH18" s="31" t="s">
        <v>0</v>
      </c>
      <c r="FI18" s="31" t="s">
        <v>0</v>
      </c>
      <c r="FJ18" s="31" t="s">
        <v>0</v>
      </c>
      <c r="FK18" s="31" t="s">
        <v>0</v>
      </c>
      <c r="FL18" s="31" t="s">
        <v>0</v>
      </c>
      <c r="FM18" s="31" t="s">
        <v>0</v>
      </c>
      <c r="FN18" s="31" t="s">
        <v>0</v>
      </c>
      <c r="FO18" s="31" t="s">
        <v>0</v>
      </c>
      <c r="FP18" s="31" t="s">
        <v>0</v>
      </c>
      <c r="FQ18" s="31" t="s">
        <v>0</v>
      </c>
      <c r="FR18" s="31" t="s">
        <v>0</v>
      </c>
      <c r="FS18" s="31" t="s">
        <v>0</v>
      </c>
      <c r="FT18" s="122">
        <f t="shared" si="7"/>
        <v>0</v>
      </c>
    </row>
    <row r="19" spans="2:176" ht="84" customHeight="1" x14ac:dyDescent="0.3">
      <c r="B19" s="160">
        <v>59</v>
      </c>
      <c r="C19" s="161">
        <v>2</v>
      </c>
      <c r="D19" s="162" t="s">
        <v>102</v>
      </c>
      <c r="E19" s="162" t="s">
        <v>103</v>
      </c>
      <c r="F19" s="162" t="s">
        <v>104</v>
      </c>
      <c r="G19" s="161" t="s">
        <v>119</v>
      </c>
      <c r="H19" s="162" t="s">
        <v>158</v>
      </c>
      <c r="I19" s="161" t="s">
        <v>0</v>
      </c>
      <c r="J19" s="174" t="s">
        <v>0</v>
      </c>
      <c r="K19" s="175" t="s">
        <v>107</v>
      </c>
      <c r="L19" s="162" t="s">
        <v>159</v>
      </c>
      <c r="M19" s="162" t="s">
        <v>160</v>
      </c>
      <c r="N19" s="183" t="s">
        <v>161</v>
      </c>
      <c r="O19" s="172">
        <v>2024768920013</v>
      </c>
      <c r="P19" s="162" t="s">
        <v>0</v>
      </c>
      <c r="Q19" s="162" t="s">
        <v>0</v>
      </c>
      <c r="R19" s="162" t="s">
        <v>0</v>
      </c>
      <c r="S19" s="173" t="s">
        <v>0</v>
      </c>
      <c r="T19" s="162" t="s">
        <v>0</v>
      </c>
      <c r="U19" s="176" t="s">
        <v>0</v>
      </c>
      <c r="V19" s="175">
        <v>2</v>
      </c>
      <c r="W19" s="162" t="s">
        <v>111</v>
      </c>
      <c r="X19" s="162" t="s">
        <v>112</v>
      </c>
      <c r="Y19" s="176" t="s">
        <v>113</v>
      </c>
      <c r="Z19" s="175" t="s">
        <v>114</v>
      </c>
      <c r="AA19" s="162" t="s">
        <v>115</v>
      </c>
      <c r="AB19" s="162" t="s">
        <v>116</v>
      </c>
      <c r="AC19" s="176" t="s">
        <v>117</v>
      </c>
      <c r="AD19" s="175">
        <v>160090005</v>
      </c>
      <c r="AE19" s="162" t="s">
        <v>118</v>
      </c>
      <c r="AF19" s="162" t="s">
        <v>119</v>
      </c>
      <c r="AG19" s="162" t="s">
        <v>140</v>
      </c>
      <c r="AH19" s="177">
        <v>0.1</v>
      </c>
      <c r="AI19" s="162">
        <v>27</v>
      </c>
      <c r="AJ19" s="162">
        <v>27</v>
      </c>
      <c r="AK19" s="162">
        <v>0</v>
      </c>
      <c r="AL19" s="162">
        <v>27</v>
      </c>
      <c r="AM19" s="162">
        <v>27</v>
      </c>
      <c r="AN19" s="176">
        <v>27</v>
      </c>
      <c r="AO19" s="175">
        <v>36</v>
      </c>
      <c r="AP19" s="162" t="s">
        <v>121</v>
      </c>
      <c r="AQ19" s="162">
        <v>3603</v>
      </c>
      <c r="AR19" s="162" t="s">
        <v>151</v>
      </c>
      <c r="AS19" s="162">
        <v>3603027</v>
      </c>
      <c r="AT19" s="162" t="s">
        <v>162</v>
      </c>
      <c r="AU19" s="162" t="s">
        <v>163</v>
      </c>
      <c r="AV19" s="173">
        <v>360302700</v>
      </c>
      <c r="AW19" s="162" t="s">
        <v>164</v>
      </c>
      <c r="AX19" s="173" t="s">
        <v>165</v>
      </c>
      <c r="AY19" s="173" t="s">
        <v>127</v>
      </c>
      <c r="AZ19" s="173" t="s">
        <v>127</v>
      </c>
      <c r="BA19" s="162" t="s">
        <v>134</v>
      </c>
      <c r="BB19" s="161" t="s">
        <v>128</v>
      </c>
      <c r="BC19" s="178">
        <v>27</v>
      </c>
      <c r="BD19" s="178">
        <v>27</v>
      </c>
      <c r="BE19" s="178">
        <v>27</v>
      </c>
      <c r="BF19" s="178">
        <v>0</v>
      </c>
      <c r="BG19" s="178">
        <v>27</v>
      </c>
      <c r="BH19" s="178">
        <v>27</v>
      </c>
      <c r="BI19" s="182">
        <v>27</v>
      </c>
      <c r="BJ19" s="180">
        <f>BK19*BQ19</f>
        <v>0</v>
      </c>
      <c r="BK19" s="177">
        <v>1</v>
      </c>
      <c r="BL19" s="181">
        <f>BH19*BQ19</f>
        <v>0</v>
      </c>
      <c r="BM19" s="179" cm="1">
        <f t="array" ref="BM19">SUMPRODUCT($BX$19:$BX$21*BY19:BY21)</f>
        <v>0</v>
      </c>
      <c r="BN19" s="179" cm="1">
        <f t="array" ref="BN19">SUMPRODUCT($BX$19:$BX$21*BZ19:BZ21)</f>
        <v>0</v>
      </c>
      <c r="BO19" s="179" cm="1">
        <f t="array" ref="BO19">SUMPRODUCT($BX$19:$BX$21*CA19:CA21)</f>
        <v>0</v>
      </c>
      <c r="BP19" s="179" cm="1">
        <f t="array" ref="BP19">SUMPRODUCT($BX$19:$BX$21*CB19:CB21)</f>
        <v>0</v>
      </c>
      <c r="BQ19" s="179">
        <f>SUM(BM19:BP21)</f>
        <v>0</v>
      </c>
      <c r="BR19" s="65" t="s">
        <v>183</v>
      </c>
      <c r="BS19" s="126"/>
      <c r="BT19" s="63" t="s">
        <v>195</v>
      </c>
      <c r="BU19" s="30"/>
      <c r="BV19" s="30"/>
      <c r="BW19" s="61">
        <f t="shared" si="1"/>
        <v>0</v>
      </c>
      <c r="BX19" s="32">
        <v>0.2</v>
      </c>
      <c r="BY19" s="64">
        <v>0</v>
      </c>
      <c r="BZ19" s="64">
        <v>0</v>
      </c>
      <c r="CA19" s="64">
        <v>0</v>
      </c>
      <c r="CB19" s="64">
        <v>0</v>
      </c>
      <c r="CC19" s="74">
        <f t="shared" si="2"/>
        <v>0</v>
      </c>
      <c r="CD19" s="81"/>
      <c r="CE19" s="31"/>
      <c r="CF19" s="31"/>
      <c r="CG19" s="31"/>
      <c r="CH19" s="31"/>
      <c r="CI19" s="31"/>
      <c r="CJ19" s="31"/>
      <c r="CK19" s="31"/>
      <c r="CL19" s="44"/>
      <c r="CM19" s="42"/>
      <c r="CN19" s="89">
        <v>0</v>
      </c>
      <c r="CO19" s="31"/>
      <c r="CP19" s="31"/>
      <c r="CQ19" s="31"/>
      <c r="CR19" s="31"/>
      <c r="CS19" s="31"/>
      <c r="CT19" s="31"/>
      <c r="CU19" s="31"/>
      <c r="CV19" s="31"/>
      <c r="CW19" s="31"/>
      <c r="CX19" s="31"/>
      <c r="CY19" s="31"/>
      <c r="CZ19" s="31"/>
      <c r="DA19" s="31"/>
      <c r="DB19" s="31"/>
      <c r="DC19" s="31"/>
      <c r="DD19" s="96">
        <f t="shared" si="3"/>
        <v>0</v>
      </c>
      <c r="DE19" s="42"/>
      <c r="DF19" s="31"/>
      <c r="DG19" s="31"/>
      <c r="DH19" s="31"/>
      <c r="DI19" s="31"/>
      <c r="DJ19" s="31"/>
      <c r="DK19" s="31"/>
      <c r="DL19" s="31"/>
      <c r="DM19" s="31"/>
      <c r="DN19" s="31"/>
      <c r="DO19" s="31"/>
      <c r="DP19" s="31"/>
      <c r="DQ19" s="31"/>
      <c r="DR19" s="31"/>
      <c r="DS19" s="31"/>
      <c r="DT19" s="31"/>
      <c r="DU19" s="96">
        <f t="shared" si="4"/>
        <v>0</v>
      </c>
      <c r="DV19" s="42"/>
      <c r="DW19" s="31"/>
      <c r="DX19" s="31"/>
      <c r="DY19" s="31"/>
      <c r="DZ19" s="31"/>
      <c r="EA19" s="31"/>
      <c r="EB19" s="31"/>
      <c r="EC19" s="31"/>
      <c r="ED19" s="31"/>
      <c r="EE19" s="31"/>
      <c r="EF19" s="31"/>
      <c r="EG19" s="31"/>
      <c r="EH19" s="31"/>
      <c r="EI19" s="31"/>
      <c r="EJ19" s="31"/>
      <c r="EK19" s="31"/>
      <c r="EL19" s="112">
        <f t="shared" si="5"/>
        <v>0</v>
      </c>
      <c r="EM19" s="42"/>
      <c r="EN19" s="31"/>
      <c r="EO19" s="31"/>
      <c r="EP19" s="31"/>
      <c r="EQ19" s="31"/>
      <c r="ER19" s="31"/>
      <c r="ES19" s="31"/>
      <c r="ET19" s="31"/>
      <c r="EU19" s="31"/>
      <c r="EV19" s="31"/>
      <c r="EW19" s="31"/>
      <c r="EX19" s="31"/>
      <c r="EY19" s="31"/>
      <c r="EZ19" s="31"/>
      <c r="FA19" s="31"/>
      <c r="FB19" s="31"/>
      <c r="FC19" s="96">
        <f t="shared" si="6"/>
        <v>0</v>
      </c>
      <c r="FD19" s="42"/>
      <c r="FE19" s="31"/>
      <c r="FF19" s="31"/>
      <c r="FG19" s="31"/>
      <c r="FH19" s="31"/>
      <c r="FI19" s="31"/>
      <c r="FJ19" s="31"/>
      <c r="FK19" s="31"/>
      <c r="FL19" s="31"/>
      <c r="FM19" s="31"/>
      <c r="FN19" s="31"/>
      <c r="FO19" s="31"/>
      <c r="FP19" s="31"/>
      <c r="FQ19" s="31"/>
      <c r="FR19" s="31"/>
      <c r="FS19" s="31"/>
      <c r="FT19" s="122">
        <f t="shared" si="7"/>
        <v>0</v>
      </c>
    </row>
    <row r="20" spans="2:176" ht="106.5" customHeight="1" x14ac:dyDescent="0.3">
      <c r="B20" s="160"/>
      <c r="C20" s="161"/>
      <c r="D20" s="162"/>
      <c r="E20" s="162"/>
      <c r="F20" s="162"/>
      <c r="G20" s="161"/>
      <c r="H20" s="162"/>
      <c r="I20" s="161"/>
      <c r="J20" s="174"/>
      <c r="K20" s="175"/>
      <c r="L20" s="162"/>
      <c r="M20" s="162"/>
      <c r="N20" s="183"/>
      <c r="O20" s="172"/>
      <c r="P20" s="162"/>
      <c r="Q20" s="162"/>
      <c r="R20" s="162"/>
      <c r="S20" s="173"/>
      <c r="T20" s="162"/>
      <c r="U20" s="176"/>
      <c r="V20" s="175"/>
      <c r="W20" s="162"/>
      <c r="X20" s="162"/>
      <c r="Y20" s="176"/>
      <c r="Z20" s="175"/>
      <c r="AA20" s="162"/>
      <c r="AB20" s="162"/>
      <c r="AC20" s="176"/>
      <c r="AD20" s="175"/>
      <c r="AE20" s="162"/>
      <c r="AF20" s="162"/>
      <c r="AG20" s="162"/>
      <c r="AH20" s="177"/>
      <c r="AI20" s="162"/>
      <c r="AJ20" s="162"/>
      <c r="AK20" s="162"/>
      <c r="AL20" s="162"/>
      <c r="AM20" s="162"/>
      <c r="AN20" s="176"/>
      <c r="AO20" s="175"/>
      <c r="AP20" s="162"/>
      <c r="AQ20" s="162"/>
      <c r="AR20" s="162"/>
      <c r="AS20" s="162"/>
      <c r="AT20" s="162"/>
      <c r="AU20" s="162"/>
      <c r="AV20" s="173"/>
      <c r="AW20" s="162"/>
      <c r="AX20" s="173"/>
      <c r="AY20" s="173"/>
      <c r="AZ20" s="173"/>
      <c r="BA20" s="162"/>
      <c r="BB20" s="161"/>
      <c r="BC20" s="178"/>
      <c r="BD20" s="178"/>
      <c r="BE20" s="178"/>
      <c r="BF20" s="178"/>
      <c r="BG20" s="178"/>
      <c r="BH20" s="178"/>
      <c r="BI20" s="182"/>
      <c r="BJ20" s="180"/>
      <c r="BK20" s="177"/>
      <c r="BL20" s="181"/>
      <c r="BM20" s="179"/>
      <c r="BN20" s="179"/>
      <c r="BO20" s="179"/>
      <c r="BP20" s="179"/>
      <c r="BQ20" s="179"/>
      <c r="BR20" s="189" t="s">
        <v>184</v>
      </c>
      <c r="BS20" s="190"/>
      <c r="BT20" s="190" t="s">
        <v>232</v>
      </c>
      <c r="BU20" s="178"/>
      <c r="BV20" s="178"/>
      <c r="BW20" s="187">
        <f>BX20*CC20</f>
        <v>0</v>
      </c>
      <c r="BX20" s="177">
        <v>0.8</v>
      </c>
      <c r="BY20" s="188">
        <v>0</v>
      </c>
      <c r="BZ20" s="188">
        <v>0</v>
      </c>
      <c r="CA20" s="188">
        <v>0</v>
      </c>
      <c r="CB20" s="188">
        <v>0</v>
      </c>
      <c r="CC20" s="193">
        <f>SUM(BY20:CB21)</f>
        <v>0</v>
      </c>
      <c r="CD20" s="194" t="s">
        <v>129</v>
      </c>
      <c r="CE20" s="162" t="s">
        <v>0</v>
      </c>
      <c r="CF20" s="162" t="s">
        <v>0</v>
      </c>
      <c r="CG20" s="162" t="s">
        <v>0</v>
      </c>
      <c r="CH20" s="162" t="s">
        <v>0</v>
      </c>
      <c r="CI20" s="162" t="s">
        <v>0</v>
      </c>
      <c r="CJ20" s="162" t="s">
        <v>0</v>
      </c>
      <c r="CK20" s="162" t="s">
        <v>0</v>
      </c>
      <c r="CL20" s="176" t="s">
        <v>0</v>
      </c>
      <c r="CM20" s="192" t="s">
        <v>221</v>
      </c>
      <c r="CN20" s="197">
        <v>88560000</v>
      </c>
      <c r="CO20" s="162" t="s">
        <v>0</v>
      </c>
      <c r="CP20" s="162" t="s">
        <v>0</v>
      </c>
      <c r="CQ20" s="162" t="s">
        <v>0</v>
      </c>
      <c r="CR20" s="162" t="s">
        <v>0</v>
      </c>
      <c r="CS20" s="162" t="s">
        <v>0</v>
      </c>
      <c r="CT20" s="162" t="s">
        <v>0</v>
      </c>
      <c r="CU20" s="162" t="s">
        <v>0</v>
      </c>
      <c r="CV20" s="162" t="s">
        <v>0</v>
      </c>
      <c r="CW20" s="195" t="s">
        <v>0</v>
      </c>
      <c r="CX20" s="195" t="s">
        <v>0</v>
      </c>
      <c r="CY20" s="195" t="s">
        <v>0</v>
      </c>
      <c r="CZ20" s="195" t="s">
        <v>0</v>
      </c>
      <c r="DA20" s="195" t="s">
        <v>0</v>
      </c>
      <c r="DB20" s="162" t="s">
        <v>0</v>
      </c>
      <c r="DC20" s="197"/>
      <c r="DD20" s="198">
        <f>SUM(CN20:DC21)</f>
        <v>88560000</v>
      </c>
      <c r="DE20" s="199">
        <v>88560000</v>
      </c>
      <c r="DF20" s="195" t="s">
        <v>0</v>
      </c>
      <c r="DG20" s="195" t="s">
        <v>0</v>
      </c>
      <c r="DH20" s="195" t="s">
        <v>0</v>
      </c>
      <c r="DI20" s="195" t="s">
        <v>0</v>
      </c>
      <c r="DJ20" s="195" t="s">
        <v>0</v>
      </c>
      <c r="DK20" s="195" t="s">
        <v>0</v>
      </c>
      <c r="DL20" s="195" t="s">
        <v>0</v>
      </c>
      <c r="DM20" s="195" t="s">
        <v>0</v>
      </c>
      <c r="DN20" s="195" t="s">
        <v>0</v>
      </c>
      <c r="DO20" s="195" t="s">
        <v>0</v>
      </c>
      <c r="DP20" s="195" t="s">
        <v>0</v>
      </c>
      <c r="DQ20" s="195" t="s">
        <v>0</v>
      </c>
      <c r="DR20" s="195" t="s">
        <v>0</v>
      </c>
      <c r="DS20" s="195" t="s">
        <v>0</v>
      </c>
      <c r="DT20" s="195" t="s">
        <v>0</v>
      </c>
      <c r="DU20" s="203">
        <f>SUM(DE20:DT20)</f>
        <v>88560000</v>
      </c>
      <c r="DV20" s="205"/>
      <c r="DW20" s="195" t="s">
        <v>0</v>
      </c>
      <c r="DX20" s="195" t="s">
        <v>0</v>
      </c>
      <c r="DY20" s="195" t="s">
        <v>0</v>
      </c>
      <c r="DZ20" s="195" t="s">
        <v>0</v>
      </c>
      <c r="EA20" s="195" t="s">
        <v>0</v>
      </c>
      <c r="EB20" s="195" t="s">
        <v>0</v>
      </c>
      <c r="EC20" s="195" t="s">
        <v>0</v>
      </c>
      <c r="ED20" s="195" t="s">
        <v>0</v>
      </c>
      <c r="EE20" s="195" t="s">
        <v>0</v>
      </c>
      <c r="EF20" s="195" t="s">
        <v>0</v>
      </c>
      <c r="EG20" s="195" t="s">
        <v>0</v>
      </c>
      <c r="EH20" s="195" t="s">
        <v>0</v>
      </c>
      <c r="EI20" s="195" t="s">
        <v>0</v>
      </c>
      <c r="EJ20" s="195" t="s">
        <v>0</v>
      </c>
      <c r="EK20" s="195" t="s">
        <v>0</v>
      </c>
      <c r="EL20" s="207">
        <f>SUM(DV20:EK20)</f>
        <v>0</v>
      </c>
      <c r="EM20" s="205"/>
      <c r="EN20" s="195" t="s">
        <v>0</v>
      </c>
      <c r="EO20" s="195" t="s">
        <v>0</v>
      </c>
      <c r="EP20" s="195" t="s">
        <v>0</v>
      </c>
      <c r="EQ20" s="195" t="s">
        <v>0</v>
      </c>
      <c r="ER20" s="195" t="s">
        <v>0</v>
      </c>
      <c r="ES20" s="195" t="s">
        <v>0</v>
      </c>
      <c r="ET20" s="195" t="s">
        <v>0</v>
      </c>
      <c r="EU20" s="195" t="s">
        <v>0</v>
      </c>
      <c r="EV20" s="195" t="s">
        <v>0</v>
      </c>
      <c r="EW20" s="195" t="s">
        <v>0</v>
      </c>
      <c r="EX20" s="195" t="s">
        <v>0</v>
      </c>
      <c r="EY20" s="195" t="s">
        <v>0</v>
      </c>
      <c r="EZ20" s="195" t="s">
        <v>0</v>
      </c>
      <c r="FA20" s="195" t="s">
        <v>0</v>
      </c>
      <c r="FB20" s="195" t="s">
        <v>0</v>
      </c>
      <c r="FC20" s="203">
        <f>SUM(EM20:FB20)</f>
        <v>0</v>
      </c>
      <c r="FD20" s="205"/>
      <c r="FE20" s="195" t="s">
        <v>0</v>
      </c>
      <c r="FF20" s="195" t="s">
        <v>0</v>
      </c>
      <c r="FG20" s="195" t="s">
        <v>0</v>
      </c>
      <c r="FH20" s="195" t="s">
        <v>0</v>
      </c>
      <c r="FI20" s="195" t="s">
        <v>0</v>
      </c>
      <c r="FJ20" s="195" t="s">
        <v>0</v>
      </c>
      <c r="FK20" s="195" t="s">
        <v>0</v>
      </c>
      <c r="FL20" s="195" t="s">
        <v>0</v>
      </c>
      <c r="FM20" s="195" t="s">
        <v>0</v>
      </c>
      <c r="FN20" s="195" t="s">
        <v>0</v>
      </c>
      <c r="FO20" s="195" t="s">
        <v>0</v>
      </c>
      <c r="FP20" s="195" t="s">
        <v>0</v>
      </c>
      <c r="FQ20" s="195" t="s">
        <v>0</v>
      </c>
      <c r="FR20" s="195" t="s">
        <v>0</v>
      </c>
      <c r="FS20" s="195" t="s">
        <v>0</v>
      </c>
      <c r="FT20" s="209">
        <f>SUM(FD20:FS20)</f>
        <v>0</v>
      </c>
    </row>
    <row r="21" spans="2:176" ht="156.75" customHeight="1" x14ac:dyDescent="0.3">
      <c r="B21" s="160"/>
      <c r="C21" s="161"/>
      <c r="D21" s="162"/>
      <c r="E21" s="162"/>
      <c r="F21" s="162"/>
      <c r="G21" s="161"/>
      <c r="H21" s="162"/>
      <c r="I21" s="161"/>
      <c r="J21" s="174"/>
      <c r="K21" s="175"/>
      <c r="L21" s="162"/>
      <c r="M21" s="162"/>
      <c r="N21" s="171"/>
      <c r="O21" s="172"/>
      <c r="P21" s="162"/>
      <c r="Q21" s="162"/>
      <c r="R21" s="162"/>
      <c r="S21" s="173"/>
      <c r="T21" s="162"/>
      <c r="U21" s="176"/>
      <c r="V21" s="175"/>
      <c r="W21" s="162"/>
      <c r="X21" s="162"/>
      <c r="Y21" s="176"/>
      <c r="Z21" s="175"/>
      <c r="AA21" s="162"/>
      <c r="AB21" s="162"/>
      <c r="AC21" s="176"/>
      <c r="AD21" s="175"/>
      <c r="AE21" s="162"/>
      <c r="AF21" s="162"/>
      <c r="AG21" s="162"/>
      <c r="AH21" s="177"/>
      <c r="AI21" s="162"/>
      <c r="AJ21" s="162"/>
      <c r="AK21" s="162"/>
      <c r="AL21" s="162"/>
      <c r="AM21" s="162"/>
      <c r="AN21" s="176"/>
      <c r="AO21" s="175"/>
      <c r="AP21" s="162"/>
      <c r="AQ21" s="162"/>
      <c r="AR21" s="162"/>
      <c r="AS21" s="162"/>
      <c r="AT21" s="162"/>
      <c r="AU21" s="162"/>
      <c r="AV21" s="173"/>
      <c r="AW21" s="162"/>
      <c r="AX21" s="173"/>
      <c r="AY21" s="173"/>
      <c r="AZ21" s="173"/>
      <c r="BA21" s="162"/>
      <c r="BB21" s="161"/>
      <c r="BC21" s="178"/>
      <c r="BD21" s="178"/>
      <c r="BE21" s="178"/>
      <c r="BF21" s="178"/>
      <c r="BG21" s="178"/>
      <c r="BH21" s="178"/>
      <c r="BI21" s="182"/>
      <c r="BJ21" s="180"/>
      <c r="BK21" s="177"/>
      <c r="BL21" s="181"/>
      <c r="BM21" s="179"/>
      <c r="BN21" s="179"/>
      <c r="BO21" s="179"/>
      <c r="BP21" s="179"/>
      <c r="BQ21" s="179"/>
      <c r="BR21" s="189"/>
      <c r="BS21" s="190"/>
      <c r="BT21" s="190"/>
      <c r="BU21" s="178"/>
      <c r="BV21" s="178"/>
      <c r="BW21" s="187"/>
      <c r="BX21" s="177"/>
      <c r="BY21" s="188"/>
      <c r="BZ21" s="188"/>
      <c r="CA21" s="188"/>
      <c r="CB21" s="188"/>
      <c r="CC21" s="193"/>
      <c r="CD21" s="194"/>
      <c r="CE21" s="162"/>
      <c r="CF21" s="162"/>
      <c r="CG21" s="162"/>
      <c r="CH21" s="162"/>
      <c r="CI21" s="162"/>
      <c r="CJ21" s="162"/>
      <c r="CK21" s="162"/>
      <c r="CL21" s="176"/>
      <c r="CM21" s="192"/>
      <c r="CN21" s="197"/>
      <c r="CO21" s="162"/>
      <c r="CP21" s="162"/>
      <c r="CQ21" s="162"/>
      <c r="CR21" s="162"/>
      <c r="CS21" s="162"/>
      <c r="CT21" s="162"/>
      <c r="CU21" s="162"/>
      <c r="CV21" s="162"/>
      <c r="CW21" s="196"/>
      <c r="CX21" s="196"/>
      <c r="CY21" s="196"/>
      <c r="CZ21" s="196"/>
      <c r="DA21" s="196"/>
      <c r="DB21" s="162"/>
      <c r="DC21" s="197"/>
      <c r="DD21" s="198"/>
      <c r="DE21" s="200"/>
      <c r="DF21" s="196"/>
      <c r="DG21" s="196"/>
      <c r="DH21" s="196"/>
      <c r="DI21" s="196"/>
      <c r="DJ21" s="196"/>
      <c r="DK21" s="196"/>
      <c r="DL21" s="196"/>
      <c r="DM21" s="196"/>
      <c r="DN21" s="196"/>
      <c r="DO21" s="196"/>
      <c r="DP21" s="196"/>
      <c r="DQ21" s="196"/>
      <c r="DR21" s="196"/>
      <c r="DS21" s="196"/>
      <c r="DT21" s="196"/>
      <c r="DU21" s="204"/>
      <c r="DV21" s="206"/>
      <c r="DW21" s="196"/>
      <c r="DX21" s="196"/>
      <c r="DY21" s="196"/>
      <c r="DZ21" s="196"/>
      <c r="EA21" s="196"/>
      <c r="EB21" s="196"/>
      <c r="EC21" s="196"/>
      <c r="ED21" s="196"/>
      <c r="EE21" s="196"/>
      <c r="EF21" s="196"/>
      <c r="EG21" s="196"/>
      <c r="EH21" s="196"/>
      <c r="EI21" s="196"/>
      <c r="EJ21" s="196"/>
      <c r="EK21" s="196"/>
      <c r="EL21" s="208"/>
      <c r="EM21" s="206"/>
      <c r="EN21" s="196"/>
      <c r="EO21" s="196"/>
      <c r="EP21" s="196"/>
      <c r="EQ21" s="196"/>
      <c r="ER21" s="196"/>
      <c r="ES21" s="196"/>
      <c r="ET21" s="196"/>
      <c r="EU21" s="196"/>
      <c r="EV21" s="196"/>
      <c r="EW21" s="196"/>
      <c r="EX21" s="196"/>
      <c r="EY21" s="196"/>
      <c r="EZ21" s="196"/>
      <c r="FA21" s="196"/>
      <c r="FB21" s="196"/>
      <c r="FC21" s="204"/>
      <c r="FD21" s="206"/>
      <c r="FE21" s="196"/>
      <c r="FF21" s="196"/>
      <c r="FG21" s="196"/>
      <c r="FH21" s="196"/>
      <c r="FI21" s="196"/>
      <c r="FJ21" s="196"/>
      <c r="FK21" s="196"/>
      <c r="FL21" s="196"/>
      <c r="FM21" s="196"/>
      <c r="FN21" s="196"/>
      <c r="FO21" s="196"/>
      <c r="FP21" s="196"/>
      <c r="FQ21" s="196"/>
      <c r="FR21" s="196"/>
      <c r="FS21" s="196"/>
      <c r="FT21" s="210"/>
    </row>
    <row r="22" spans="2:176" ht="52.5" customHeight="1" x14ac:dyDescent="0.3">
      <c r="B22" s="160">
        <v>60</v>
      </c>
      <c r="C22" s="161">
        <v>2</v>
      </c>
      <c r="D22" s="162" t="s">
        <v>102</v>
      </c>
      <c r="E22" s="162" t="s">
        <v>103</v>
      </c>
      <c r="F22" s="162" t="s">
        <v>104</v>
      </c>
      <c r="G22" s="161" t="s">
        <v>146</v>
      </c>
      <c r="H22" s="162" t="s">
        <v>147</v>
      </c>
      <c r="I22" s="161" t="s">
        <v>0</v>
      </c>
      <c r="J22" s="174" t="s">
        <v>0</v>
      </c>
      <c r="K22" s="175" t="s">
        <v>107</v>
      </c>
      <c r="L22" s="162" t="s">
        <v>166</v>
      </c>
      <c r="M22" s="162" t="s">
        <v>167</v>
      </c>
      <c r="N22" s="171" t="s">
        <v>168</v>
      </c>
      <c r="O22" s="172">
        <v>202500000001246</v>
      </c>
      <c r="P22" s="162" t="s">
        <v>0</v>
      </c>
      <c r="Q22" s="162" t="s">
        <v>0</v>
      </c>
      <c r="R22" s="162" t="s">
        <v>0</v>
      </c>
      <c r="S22" s="173" t="s">
        <v>0</v>
      </c>
      <c r="T22" s="162" t="s">
        <v>0</v>
      </c>
      <c r="U22" s="176" t="s">
        <v>0</v>
      </c>
      <c r="V22" s="175">
        <v>2</v>
      </c>
      <c r="W22" s="162" t="s">
        <v>111</v>
      </c>
      <c r="X22" s="162" t="s">
        <v>112</v>
      </c>
      <c r="Y22" s="176" t="s">
        <v>113</v>
      </c>
      <c r="Z22" s="175" t="s">
        <v>114</v>
      </c>
      <c r="AA22" s="162" t="s">
        <v>115</v>
      </c>
      <c r="AB22" s="162" t="s">
        <v>116</v>
      </c>
      <c r="AC22" s="176" t="s">
        <v>117</v>
      </c>
      <c r="AD22" s="175">
        <v>160090005</v>
      </c>
      <c r="AE22" s="162" t="s">
        <v>118</v>
      </c>
      <c r="AF22" s="162" t="s">
        <v>119</v>
      </c>
      <c r="AG22" s="162" t="s">
        <v>169</v>
      </c>
      <c r="AH22" s="184">
        <v>0.08</v>
      </c>
      <c r="AI22" s="162">
        <v>13</v>
      </c>
      <c r="AJ22" s="162">
        <v>4</v>
      </c>
      <c r="AK22" s="162">
        <v>0</v>
      </c>
      <c r="AL22" s="162">
        <v>2</v>
      </c>
      <c r="AM22" s="162">
        <v>2</v>
      </c>
      <c r="AN22" s="176">
        <v>0</v>
      </c>
      <c r="AO22" s="175">
        <v>36</v>
      </c>
      <c r="AP22" s="162" t="s">
        <v>121</v>
      </c>
      <c r="AQ22" s="162">
        <v>3605</v>
      </c>
      <c r="AR22" s="162" t="s">
        <v>170</v>
      </c>
      <c r="AS22" s="162">
        <v>3605013</v>
      </c>
      <c r="AT22" s="162" t="s">
        <v>171</v>
      </c>
      <c r="AU22" s="162" t="s">
        <v>172</v>
      </c>
      <c r="AV22" s="173">
        <v>360501300</v>
      </c>
      <c r="AW22" s="162" t="s">
        <v>173</v>
      </c>
      <c r="AX22" s="173" t="s">
        <v>219</v>
      </c>
      <c r="AY22" s="173" t="s">
        <v>127</v>
      </c>
      <c r="AZ22" s="173" t="s">
        <v>127</v>
      </c>
      <c r="BA22" s="162" t="s">
        <v>134</v>
      </c>
      <c r="BB22" s="161" t="s">
        <v>128</v>
      </c>
      <c r="BC22" s="216">
        <v>13</v>
      </c>
      <c r="BD22" s="216">
        <v>17</v>
      </c>
      <c r="BE22" s="217">
        <v>4</v>
      </c>
      <c r="BF22" s="178">
        <v>0</v>
      </c>
      <c r="BG22" s="178">
        <v>0</v>
      </c>
      <c r="BH22" s="214">
        <v>4</v>
      </c>
      <c r="BI22" s="215">
        <v>4</v>
      </c>
      <c r="BJ22" s="180">
        <f>BK22*BQ22</f>
        <v>0</v>
      </c>
      <c r="BK22" s="177">
        <v>0.7</v>
      </c>
      <c r="BL22" s="181">
        <f>BH22*BQ22</f>
        <v>0</v>
      </c>
      <c r="BM22" s="179" cm="1">
        <f t="array" ref="BM22">SUMPRODUCT(BX22:BX23*BY22:BY23)</f>
        <v>0</v>
      </c>
      <c r="BN22" s="179" cm="1">
        <f t="array" ref="BN22">SUMPRODUCT(BX22:BX23*BZ22:BZ23)</f>
        <v>0</v>
      </c>
      <c r="BO22" s="179" cm="1">
        <f t="array" ref="BO22">SUMPRODUCT(BX22:BX23*CA22:CA23)</f>
        <v>0</v>
      </c>
      <c r="BP22" s="179" cm="1">
        <f t="array" ref="BP22">SUMPRODUCT(BX22:BX23*CB22:CB23)</f>
        <v>0</v>
      </c>
      <c r="BQ22" s="179">
        <f>SUM(BM22:BP23)</f>
        <v>0</v>
      </c>
      <c r="BR22" s="62" t="s">
        <v>189</v>
      </c>
      <c r="BS22" s="129"/>
      <c r="BT22" s="129" t="s">
        <v>234</v>
      </c>
      <c r="BU22" s="30"/>
      <c r="BV22" s="30"/>
      <c r="BW22" s="61">
        <f t="shared" si="1"/>
        <v>0</v>
      </c>
      <c r="BX22" s="32">
        <v>0.8</v>
      </c>
      <c r="BY22" s="64">
        <v>0</v>
      </c>
      <c r="BZ22" s="64">
        <v>0</v>
      </c>
      <c r="CA22" s="64">
        <v>0</v>
      </c>
      <c r="CB22" s="64">
        <v>0</v>
      </c>
      <c r="CC22" s="74">
        <f t="shared" si="2"/>
        <v>0</v>
      </c>
      <c r="CD22" s="81"/>
      <c r="CE22" s="31"/>
      <c r="CF22" s="31"/>
      <c r="CG22" s="31"/>
      <c r="CH22" s="31"/>
      <c r="CI22" s="31"/>
      <c r="CJ22" s="31"/>
      <c r="CK22" s="31"/>
      <c r="CL22" s="44"/>
      <c r="CM22" s="92" t="s">
        <v>196</v>
      </c>
      <c r="CN22" s="88">
        <v>54000000</v>
      </c>
      <c r="CO22" s="31"/>
      <c r="CP22" s="31"/>
      <c r="CQ22" s="31"/>
      <c r="CR22" s="31"/>
      <c r="CS22" s="31"/>
      <c r="CT22" s="31"/>
      <c r="CU22" s="31"/>
      <c r="CV22" s="31"/>
      <c r="CW22" s="31"/>
      <c r="CX22" s="31"/>
      <c r="CY22" s="31"/>
      <c r="CZ22" s="31"/>
      <c r="DA22" s="31"/>
      <c r="DB22" s="31"/>
      <c r="DC22" s="31"/>
      <c r="DD22" s="96">
        <f t="shared" si="3"/>
        <v>54000000</v>
      </c>
      <c r="DE22" s="117">
        <v>54000000</v>
      </c>
      <c r="DF22" s="31"/>
      <c r="DG22" s="31"/>
      <c r="DH22" s="31"/>
      <c r="DI22" s="31"/>
      <c r="DJ22" s="31"/>
      <c r="DK22" s="31"/>
      <c r="DL22" s="31"/>
      <c r="DM22" s="31"/>
      <c r="DN22" s="31"/>
      <c r="DO22" s="31"/>
      <c r="DP22" s="31"/>
      <c r="DQ22" s="31"/>
      <c r="DR22" s="31"/>
      <c r="DS22" s="31"/>
      <c r="DT22" s="31"/>
      <c r="DU22" s="96">
        <f t="shared" si="4"/>
        <v>54000000</v>
      </c>
      <c r="DV22" s="104">
        <v>54000000</v>
      </c>
      <c r="DW22" s="31"/>
      <c r="DX22" s="31"/>
      <c r="DY22" s="31"/>
      <c r="DZ22" s="31"/>
      <c r="EA22" s="31"/>
      <c r="EB22" s="31"/>
      <c r="EC22" s="31"/>
      <c r="ED22" s="31"/>
      <c r="EE22" s="31"/>
      <c r="EF22" s="31"/>
      <c r="EG22" s="31"/>
      <c r="EH22" s="31"/>
      <c r="EI22" s="31"/>
      <c r="EJ22" s="31"/>
      <c r="EK22" s="31"/>
      <c r="EL22" s="112">
        <f t="shared" si="5"/>
        <v>54000000</v>
      </c>
      <c r="EM22" s="104">
        <v>54000000</v>
      </c>
      <c r="EN22" s="31"/>
      <c r="EO22" s="31"/>
      <c r="EP22" s="31"/>
      <c r="EQ22" s="31"/>
      <c r="ER22" s="31"/>
      <c r="ES22" s="31"/>
      <c r="ET22" s="31"/>
      <c r="EU22" s="31"/>
      <c r="EV22" s="31"/>
      <c r="EW22" s="31"/>
      <c r="EX22" s="31"/>
      <c r="EY22" s="31"/>
      <c r="EZ22" s="31"/>
      <c r="FA22" s="31"/>
      <c r="FB22" s="31"/>
      <c r="FC22" s="96">
        <f t="shared" si="6"/>
        <v>54000000</v>
      </c>
      <c r="FD22" s="104">
        <v>54000000</v>
      </c>
      <c r="FE22" s="31"/>
      <c r="FF22" s="31"/>
      <c r="FG22" s="31"/>
      <c r="FH22" s="31"/>
      <c r="FI22" s="31"/>
      <c r="FJ22" s="31"/>
      <c r="FK22" s="31"/>
      <c r="FL22" s="31"/>
      <c r="FM22" s="31"/>
      <c r="FN22" s="31"/>
      <c r="FO22" s="31"/>
      <c r="FP22" s="31"/>
      <c r="FQ22" s="31"/>
      <c r="FR22" s="31"/>
      <c r="FS22" s="31"/>
      <c r="FT22" s="122">
        <f t="shared" si="7"/>
        <v>54000000</v>
      </c>
    </row>
    <row r="23" spans="2:176" ht="52.5" customHeight="1" x14ac:dyDescent="0.3">
      <c r="B23" s="160"/>
      <c r="C23" s="161"/>
      <c r="D23" s="162"/>
      <c r="E23" s="162"/>
      <c r="F23" s="162"/>
      <c r="G23" s="161"/>
      <c r="H23" s="162"/>
      <c r="I23" s="161"/>
      <c r="J23" s="174"/>
      <c r="K23" s="175"/>
      <c r="L23" s="162"/>
      <c r="M23" s="162"/>
      <c r="N23" s="171"/>
      <c r="O23" s="172"/>
      <c r="P23" s="162"/>
      <c r="Q23" s="162"/>
      <c r="R23" s="162"/>
      <c r="S23" s="173"/>
      <c r="T23" s="162"/>
      <c r="U23" s="176"/>
      <c r="V23" s="175"/>
      <c r="W23" s="162"/>
      <c r="X23" s="162"/>
      <c r="Y23" s="176"/>
      <c r="Z23" s="175"/>
      <c r="AA23" s="162"/>
      <c r="AB23" s="162"/>
      <c r="AC23" s="176"/>
      <c r="AD23" s="175"/>
      <c r="AE23" s="162"/>
      <c r="AF23" s="162"/>
      <c r="AG23" s="162"/>
      <c r="AH23" s="184"/>
      <c r="AI23" s="162"/>
      <c r="AJ23" s="162"/>
      <c r="AK23" s="162"/>
      <c r="AL23" s="162"/>
      <c r="AM23" s="162"/>
      <c r="AN23" s="176"/>
      <c r="AO23" s="175"/>
      <c r="AP23" s="162"/>
      <c r="AQ23" s="162"/>
      <c r="AR23" s="162"/>
      <c r="AS23" s="162"/>
      <c r="AT23" s="162"/>
      <c r="AU23" s="162"/>
      <c r="AV23" s="173"/>
      <c r="AW23" s="162"/>
      <c r="AX23" s="173"/>
      <c r="AY23" s="173"/>
      <c r="AZ23" s="173"/>
      <c r="BA23" s="162"/>
      <c r="BB23" s="161"/>
      <c r="BC23" s="216"/>
      <c r="BD23" s="216"/>
      <c r="BE23" s="217"/>
      <c r="BF23" s="178"/>
      <c r="BG23" s="178"/>
      <c r="BH23" s="214"/>
      <c r="BI23" s="215"/>
      <c r="BJ23" s="180"/>
      <c r="BK23" s="177"/>
      <c r="BL23" s="181"/>
      <c r="BM23" s="179"/>
      <c r="BN23" s="179"/>
      <c r="BO23" s="179"/>
      <c r="BP23" s="179"/>
      <c r="BQ23" s="179"/>
      <c r="BR23" s="65" t="s">
        <v>212</v>
      </c>
      <c r="BS23" s="128"/>
      <c r="BT23" s="128" t="s">
        <v>235</v>
      </c>
      <c r="BU23" s="30"/>
      <c r="BV23" s="30"/>
      <c r="BW23" s="61">
        <f t="shared" si="1"/>
        <v>0</v>
      </c>
      <c r="BX23" s="32">
        <v>0.2</v>
      </c>
      <c r="BY23" s="64">
        <v>0</v>
      </c>
      <c r="BZ23" s="64">
        <v>0</v>
      </c>
      <c r="CA23" s="64">
        <v>0</v>
      </c>
      <c r="CB23" s="64">
        <v>0</v>
      </c>
      <c r="CC23" s="74">
        <f t="shared" si="2"/>
        <v>0</v>
      </c>
      <c r="CD23" s="81" t="s">
        <v>129</v>
      </c>
      <c r="CE23" s="31" t="s">
        <v>0</v>
      </c>
      <c r="CF23" s="31" t="s">
        <v>0</v>
      </c>
      <c r="CG23" s="31" t="s">
        <v>0</v>
      </c>
      <c r="CH23" s="31" t="s">
        <v>0</v>
      </c>
      <c r="CI23" s="31" t="s">
        <v>0</v>
      </c>
      <c r="CJ23" s="31" t="s">
        <v>0</v>
      </c>
      <c r="CK23" s="31" t="s">
        <v>0</v>
      </c>
      <c r="CL23" s="44" t="s">
        <v>0</v>
      </c>
      <c r="CM23" s="42"/>
      <c r="CN23" s="89">
        <v>0</v>
      </c>
      <c r="CO23" s="31" t="s">
        <v>0</v>
      </c>
      <c r="CP23" s="31" t="s">
        <v>0</v>
      </c>
      <c r="CQ23" s="31" t="s">
        <v>0</v>
      </c>
      <c r="CR23" s="31" t="s">
        <v>0</v>
      </c>
      <c r="CS23" s="31" t="s">
        <v>0</v>
      </c>
      <c r="CT23" s="31" t="s">
        <v>0</v>
      </c>
      <c r="CU23" s="31" t="s">
        <v>0</v>
      </c>
      <c r="CV23" s="31" t="s">
        <v>0</v>
      </c>
      <c r="CW23" s="31" t="s">
        <v>0</v>
      </c>
      <c r="CX23" s="31" t="s">
        <v>0</v>
      </c>
      <c r="CY23" s="31" t="s">
        <v>0</v>
      </c>
      <c r="CZ23" s="31" t="s">
        <v>0</v>
      </c>
      <c r="DA23" s="31" t="s">
        <v>0</v>
      </c>
      <c r="DB23" s="31" t="s">
        <v>0</v>
      </c>
      <c r="DC23" s="31" t="s">
        <v>0</v>
      </c>
      <c r="DD23" s="96">
        <f t="shared" si="3"/>
        <v>0</v>
      </c>
      <c r="DE23" s="117">
        <v>0</v>
      </c>
      <c r="DF23" s="31" t="s">
        <v>0</v>
      </c>
      <c r="DG23" s="31" t="s">
        <v>0</v>
      </c>
      <c r="DH23" s="31" t="s">
        <v>0</v>
      </c>
      <c r="DI23" s="31" t="s">
        <v>0</v>
      </c>
      <c r="DJ23" s="31" t="s">
        <v>0</v>
      </c>
      <c r="DK23" s="31" t="s">
        <v>0</v>
      </c>
      <c r="DL23" s="31" t="s">
        <v>0</v>
      </c>
      <c r="DM23" s="31" t="s">
        <v>0</v>
      </c>
      <c r="DN23" s="31" t="s">
        <v>0</v>
      </c>
      <c r="DO23" s="31" t="s">
        <v>0</v>
      </c>
      <c r="DP23" s="31" t="s">
        <v>0</v>
      </c>
      <c r="DQ23" s="31" t="s">
        <v>0</v>
      </c>
      <c r="DR23" s="31" t="s">
        <v>0</v>
      </c>
      <c r="DS23" s="31" t="s">
        <v>0</v>
      </c>
      <c r="DT23" s="31" t="s">
        <v>0</v>
      </c>
      <c r="DU23" s="96">
        <f t="shared" si="4"/>
        <v>0</v>
      </c>
      <c r="DV23" s="104">
        <v>0</v>
      </c>
      <c r="DW23" s="31" t="s">
        <v>0</v>
      </c>
      <c r="DX23" s="31" t="s">
        <v>0</v>
      </c>
      <c r="DY23" s="31" t="s">
        <v>0</v>
      </c>
      <c r="DZ23" s="31" t="s">
        <v>0</v>
      </c>
      <c r="EA23" s="31" t="s">
        <v>0</v>
      </c>
      <c r="EB23" s="31" t="s">
        <v>0</v>
      </c>
      <c r="EC23" s="31" t="s">
        <v>0</v>
      </c>
      <c r="ED23" s="31" t="s">
        <v>0</v>
      </c>
      <c r="EE23" s="31" t="s">
        <v>0</v>
      </c>
      <c r="EF23" s="31" t="s">
        <v>0</v>
      </c>
      <c r="EG23" s="31" t="s">
        <v>0</v>
      </c>
      <c r="EH23" s="31" t="s">
        <v>0</v>
      </c>
      <c r="EI23" s="31" t="s">
        <v>0</v>
      </c>
      <c r="EJ23" s="31" t="s">
        <v>0</v>
      </c>
      <c r="EK23" s="31" t="s">
        <v>0</v>
      </c>
      <c r="EL23" s="112">
        <f t="shared" si="5"/>
        <v>0</v>
      </c>
      <c r="EM23" s="104">
        <v>0</v>
      </c>
      <c r="EN23" s="31" t="s">
        <v>0</v>
      </c>
      <c r="EO23" s="31" t="s">
        <v>0</v>
      </c>
      <c r="EP23" s="31" t="s">
        <v>0</v>
      </c>
      <c r="EQ23" s="31" t="s">
        <v>0</v>
      </c>
      <c r="ER23" s="31" t="s">
        <v>0</v>
      </c>
      <c r="ES23" s="31" t="s">
        <v>0</v>
      </c>
      <c r="ET23" s="31" t="s">
        <v>0</v>
      </c>
      <c r="EU23" s="31" t="s">
        <v>0</v>
      </c>
      <c r="EV23" s="31" t="s">
        <v>0</v>
      </c>
      <c r="EW23" s="31" t="s">
        <v>0</v>
      </c>
      <c r="EX23" s="31" t="s">
        <v>0</v>
      </c>
      <c r="EY23" s="31" t="s">
        <v>0</v>
      </c>
      <c r="EZ23" s="31" t="s">
        <v>0</v>
      </c>
      <c r="FA23" s="31" t="s">
        <v>0</v>
      </c>
      <c r="FB23" s="31" t="s">
        <v>0</v>
      </c>
      <c r="FC23" s="96">
        <f t="shared" si="6"/>
        <v>0</v>
      </c>
      <c r="FD23" s="104">
        <v>0</v>
      </c>
      <c r="FE23" s="31" t="s">
        <v>0</v>
      </c>
      <c r="FF23" s="31" t="s">
        <v>0</v>
      </c>
      <c r="FG23" s="31" t="s">
        <v>0</v>
      </c>
      <c r="FH23" s="31" t="s">
        <v>0</v>
      </c>
      <c r="FI23" s="31" t="s">
        <v>0</v>
      </c>
      <c r="FJ23" s="31" t="s">
        <v>0</v>
      </c>
      <c r="FK23" s="31" t="s">
        <v>0</v>
      </c>
      <c r="FL23" s="31" t="s">
        <v>0</v>
      </c>
      <c r="FM23" s="31" t="s">
        <v>0</v>
      </c>
      <c r="FN23" s="31" t="s">
        <v>0</v>
      </c>
      <c r="FO23" s="31" t="s">
        <v>0</v>
      </c>
      <c r="FP23" s="31" t="s">
        <v>0</v>
      </c>
      <c r="FQ23" s="31" t="s">
        <v>0</v>
      </c>
      <c r="FR23" s="31" t="s">
        <v>0</v>
      </c>
      <c r="FS23" s="31" t="s">
        <v>0</v>
      </c>
      <c r="FT23" s="122">
        <f t="shared" si="7"/>
        <v>0</v>
      </c>
    </row>
    <row r="24" spans="2:176" ht="63.75" customHeight="1" x14ac:dyDescent="0.3">
      <c r="B24" s="160">
        <v>61</v>
      </c>
      <c r="C24" s="161">
        <v>2</v>
      </c>
      <c r="D24" s="162" t="s">
        <v>102</v>
      </c>
      <c r="E24" s="162" t="s">
        <v>103</v>
      </c>
      <c r="F24" s="162" t="s">
        <v>104</v>
      </c>
      <c r="G24" s="161" t="s">
        <v>174</v>
      </c>
      <c r="H24" s="162" t="s">
        <v>175</v>
      </c>
      <c r="I24" s="161" t="s">
        <v>0</v>
      </c>
      <c r="J24" s="174" t="s">
        <v>0</v>
      </c>
      <c r="K24" s="175" t="s">
        <v>107</v>
      </c>
      <c r="L24" s="162" t="s">
        <v>176</v>
      </c>
      <c r="M24" s="162" t="s">
        <v>177</v>
      </c>
      <c r="N24" s="171" t="s">
        <v>168</v>
      </c>
      <c r="O24" s="172">
        <v>202500000001246</v>
      </c>
      <c r="P24" s="162" t="s">
        <v>0</v>
      </c>
      <c r="Q24" s="162" t="s">
        <v>0</v>
      </c>
      <c r="R24" s="162" t="s">
        <v>0</v>
      </c>
      <c r="S24" s="173" t="s">
        <v>0</v>
      </c>
      <c r="T24" s="162" t="s">
        <v>0</v>
      </c>
      <c r="U24" s="176" t="s">
        <v>0</v>
      </c>
      <c r="V24" s="175">
        <v>2</v>
      </c>
      <c r="W24" s="162" t="s">
        <v>111</v>
      </c>
      <c r="X24" s="162" t="s">
        <v>112</v>
      </c>
      <c r="Y24" s="176" t="s">
        <v>113</v>
      </c>
      <c r="Z24" s="175" t="s">
        <v>114</v>
      </c>
      <c r="AA24" s="162" t="s">
        <v>115</v>
      </c>
      <c r="AB24" s="162" t="s">
        <v>116</v>
      </c>
      <c r="AC24" s="176" t="s">
        <v>117</v>
      </c>
      <c r="AD24" s="175">
        <v>160090005</v>
      </c>
      <c r="AE24" s="162" t="s">
        <v>118</v>
      </c>
      <c r="AF24" s="162" t="s">
        <v>119</v>
      </c>
      <c r="AG24" s="162" t="s">
        <v>169</v>
      </c>
      <c r="AH24" s="184">
        <v>0.08</v>
      </c>
      <c r="AI24" s="162">
        <v>13</v>
      </c>
      <c r="AJ24" s="162">
        <v>4</v>
      </c>
      <c r="AK24" s="162">
        <v>0</v>
      </c>
      <c r="AL24" s="162">
        <v>2</v>
      </c>
      <c r="AM24" s="162">
        <v>2</v>
      </c>
      <c r="AN24" s="176">
        <v>0</v>
      </c>
      <c r="AO24" s="175">
        <v>36</v>
      </c>
      <c r="AP24" s="162" t="s">
        <v>121</v>
      </c>
      <c r="AQ24" s="162">
        <v>3605</v>
      </c>
      <c r="AR24" s="162" t="s">
        <v>170</v>
      </c>
      <c r="AS24" s="162">
        <v>3605015</v>
      </c>
      <c r="AT24" s="162" t="s">
        <v>178</v>
      </c>
      <c r="AU24" s="162" t="s">
        <v>179</v>
      </c>
      <c r="AV24" s="173">
        <v>360501500</v>
      </c>
      <c r="AW24" s="162" t="s">
        <v>180</v>
      </c>
      <c r="AX24" s="173" t="s">
        <v>181</v>
      </c>
      <c r="AY24" s="173" t="s">
        <v>127</v>
      </c>
      <c r="AZ24" s="173" t="s">
        <v>127</v>
      </c>
      <c r="BA24" s="162" t="s">
        <v>134</v>
      </c>
      <c r="BB24" s="161" t="s">
        <v>128</v>
      </c>
      <c r="BC24" s="178">
        <v>1</v>
      </c>
      <c r="BD24" s="178">
        <v>1</v>
      </c>
      <c r="BE24" s="178">
        <v>1</v>
      </c>
      <c r="BF24" s="178">
        <v>0</v>
      </c>
      <c r="BG24" s="178">
        <v>1</v>
      </c>
      <c r="BH24" s="178">
        <v>1</v>
      </c>
      <c r="BI24" s="182">
        <v>1</v>
      </c>
      <c r="BJ24" s="180">
        <f>BK24*BQ24</f>
        <v>0</v>
      </c>
      <c r="BK24" s="177">
        <v>0.3</v>
      </c>
      <c r="BL24" s="181">
        <f>BH24*BQ24</f>
        <v>0</v>
      </c>
      <c r="BM24" s="179" cm="1">
        <f t="array" ref="BM24">SUMPRODUCT(BX24:BX25*BY24:BY25)</f>
        <v>0</v>
      </c>
      <c r="BN24" s="179" cm="1">
        <f t="array" ref="BN24">SUMPRODUCT(BX24:BX25*BZ24:BZ25)</f>
        <v>0</v>
      </c>
      <c r="BO24" s="179" cm="1">
        <f t="array" ref="BO24">SUMPRODUCT(BX24:BX25*CA24:CA25)</f>
        <v>0</v>
      </c>
      <c r="BP24" s="179" cm="1">
        <f t="array" ref="BP24">SUMPRODUCT(BX24:BX25*CB24:CB25)</f>
        <v>0</v>
      </c>
      <c r="BQ24" s="179">
        <f>SUM(BM24:BP25)</f>
        <v>0</v>
      </c>
      <c r="BR24" s="65" t="s">
        <v>213</v>
      </c>
      <c r="BS24" s="126"/>
      <c r="BT24" s="126" t="s">
        <v>224</v>
      </c>
      <c r="BU24" s="30"/>
      <c r="BV24" s="30"/>
      <c r="BW24" s="61">
        <f t="shared" si="1"/>
        <v>0</v>
      </c>
      <c r="BX24" s="32">
        <v>0.3</v>
      </c>
      <c r="BY24" s="64">
        <v>0</v>
      </c>
      <c r="BZ24" s="64">
        <v>0</v>
      </c>
      <c r="CA24" s="64">
        <v>0</v>
      </c>
      <c r="CB24" s="64">
        <v>0</v>
      </c>
      <c r="CC24" s="74">
        <f t="shared" si="2"/>
        <v>0</v>
      </c>
      <c r="CD24" s="81"/>
      <c r="CE24" s="31"/>
      <c r="CF24" s="31"/>
      <c r="CG24" s="31"/>
      <c r="CH24" s="31"/>
      <c r="CI24" s="31"/>
      <c r="CJ24" s="31"/>
      <c r="CK24" s="31"/>
      <c r="CL24" s="44"/>
      <c r="CM24" s="92"/>
      <c r="CN24" s="88">
        <v>0</v>
      </c>
      <c r="CO24" s="31"/>
      <c r="CP24" s="31"/>
      <c r="CQ24" s="31"/>
      <c r="CR24" s="31"/>
      <c r="CS24" s="31"/>
      <c r="CT24" s="31"/>
      <c r="CU24" s="31"/>
      <c r="CV24" s="31"/>
      <c r="CW24" s="31"/>
      <c r="CX24" s="31"/>
      <c r="CY24" s="31"/>
      <c r="CZ24" s="31"/>
      <c r="DA24" s="31"/>
      <c r="DB24" s="31"/>
      <c r="DC24" s="31"/>
      <c r="DD24" s="96">
        <f t="shared" si="3"/>
        <v>0</v>
      </c>
      <c r="DE24" s="105">
        <v>0</v>
      </c>
      <c r="DF24" s="31"/>
      <c r="DG24" s="31"/>
      <c r="DH24" s="31"/>
      <c r="DI24" s="31"/>
      <c r="DJ24" s="31"/>
      <c r="DK24" s="31"/>
      <c r="DL24" s="31"/>
      <c r="DM24" s="31"/>
      <c r="DN24" s="31"/>
      <c r="DO24" s="31"/>
      <c r="DP24" s="31"/>
      <c r="DQ24" s="31"/>
      <c r="DR24" s="31"/>
      <c r="DS24" s="31"/>
      <c r="DT24" s="31"/>
      <c r="DU24" s="96">
        <f t="shared" si="4"/>
        <v>0</v>
      </c>
      <c r="DV24" s="124">
        <v>0</v>
      </c>
      <c r="DW24" s="31"/>
      <c r="DX24" s="31"/>
      <c r="DY24" s="31"/>
      <c r="DZ24" s="31"/>
      <c r="EA24" s="31"/>
      <c r="EB24" s="31"/>
      <c r="EC24" s="31"/>
      <c r="ED24" s="31"/>
      <c r="EE24" s="31"/>
      <c r="EF24" s="31"/>
      <c r="EG24" s="31"/>
      <c r="EH24" s="31"/>
      <c r="EI24" s="31"/>
      <c r="EJ24" s="31"/>
      <c r="EK24" s="31"/>
      <c r="EL24" s="112">
        <f t="shared" si="5"/>
        <v>0</v>
      </c>
      <c r="EM24" s="124">
        <v>0</v>
      </c>
      <c r="EN24" s="31"/>
      <c r="EO24" s="31"/>
      <c r="EP24" s="31"/>
      <c r="EQ24" s="31"/>
      <c r="ER24" s="31"/>
      <c r="ES24" s="31"/>
      <c r="ET24" s="31"/>
      <c r="EU24" s="31"/>
      <c r="EV24" s="31"/>
      <c r="EW24" s="31"/>
      <c r="EX24" s="31"/>
      <c r="EY24" s="31"/>
      <c r="EZ24" s="31"/>
      <c r="FA24" s="31"/>
      <c r="FB24" s="31"/>
      <c r="FC24" s="96">
        <f t="shared" si="6"/>
        <v>0</v>
      </c>
      <c r="FD24" s="124">
        <v>0</v>
      </c>
      <c r="FE24" s="31"/>
      <c r="FF24" s="31"/>
      <c r="FG24" s="31"/>
      <c r="FH24" s="31"/>
      <c r="FI24" s="31"/>
      <c r="FJ24" s="31"/>
      <c r="FK24" s="31"/>
      <c r="FL24" s="31"/>
      <c r="FM24" s="31"/>
      <c r="FN24" s="31"/>
      <c r="FO24" s="31"/>
      <c r="FP24" s="31"/>
      <c r="FQ24" s="31"/>
      <c r="FR24" s="31"/>
      <c r="FS24" s="31"/>
      <c r="FT24" s="122">
        <f t="shared" si="7"/>
        <v>0</v>
      </c>
    </row>
    <row r="25" spans="2:176" ht="46.5" customHeight="1" thickBot="1" x14ac:dyDescent="0.35">
      <c r="B25" s="211"/>
      <c r="C25" s="212"/>
      <c r="D25" s="213"/>
      <c r="E25" s="213"/>
      <c r="F25" s="213"/>
      <c r="G25" s="212"/>
      <c r="H25" s="213"/>
      <c r="I25" s="212"/>
      <c r="J25" s="218"/>
      <c r="K25" s="219"/>
      <c r="L25" s="213"/>
      <c r="M25" s="213"/>
      <c r="N25" s="222"/>
      <c r="O25" s="223"/>
      <c r="P25" s="213"/>
      <c r="Q25" s="213"/>
      <c r="R25" s="213"/>
      <c r="S25" s="220"/>
      <c r="T25" s="213"/>
      <c r="U25" s="221"/>
      <c r="V25" s="219"/>
      <c r="W25" s="213"/>
      <c r="X25" s="213"/>
      <c r="Y25" s="221"/>
      <c r="Z25" s="219"/>
      <c r="AA25" s="213"/>
      <c r="AB25" s="213"/>
      <c r="AC25" s="221"/>
      <c r="AD25" s="219"/>
      <c r="AE25" s="213"/>
      <c r="AF25" s="213"/>
      <c r="AG25" s="213"/>
      <c r="AH25" s="224"/>
      <c r="AI25" s="213"/>
      <c r="AJ25" s="213"/>
      <c r="AK25" s="213"/>
      <c r="AL25" s="213"/>
      <c r="AM25" s="213"/>
      <c r="AN25" s="221"/>
      <c r="AO25" s="219"/>
      <c r="AP25" s="213"/>
      <c r="AQ25" s="213"/>
      <c r="AR25" s="213"/>
      <c r="AS25" s="213"/>
      <c r="AT25" s="213"/>
      <c r="AU25" s="213"/>
      <c r="AV25" s="220"/>
      <c r="AW25" s="213"/>
      <c r="AX25" s="220"/>
      <c r="AY25" s="220"/>
      <c r="AZ25" s="220"/>
      <c r="BA25" s="213"/>
      <c r="BB25" s="212"/>
      <c r="BC25" s="225"/>
      <c r="BD25" s="225"/>
      <c r="BE25" s="225"/>
      <c r="BF25" s="225"/>
      <c r="BG25" s="225"/>
      <c r="BH25" s="225"/>
      <c r="BI25" s="227"/>
      <c r="BJ25" s="228"/>
      <c r="BK25" s="229"/>
      <c r="BL25" s="230"/>
      <c r="BM25" s="226"/>
      <c r="BN25" s="226"/>
      <c r="BO25" s="226"/>
      <c r="BP25" s="226"/>
      <c r="BQ25" s="226"/>
      <c r="BR25" s="70" t="s">
        <v>214</v>
      </c>
      <c r="BS25" s="126"/>
      <c r="BT25" s="126" t="s">
        <v>233</v>
      </c>
      <c r="BU25" s="56"/>
      <c r="BV25" s="56"/>
      <c r="BW25" s="71">
        <f>BX25*CC25</f>
        <v>0</v>
      </c>
      <c r="BX25" s="69">
        <v>0.7</v>
      </c>
      <c r="BY25" s="72">
        <v>0</v>
      </c>
      <c r="BZ25" s="72">
        <v>0</v>
      </c>
      <c r="CA25" s="72">
        <v>0</v>
      </c>
      <c r="CB25" s="72">
        <v>0</v>
      </c>
      <c r="CC25" s="75">
        <f t="shared" si="2"/>
        <v>0</v>
      </c>
      <c r="CD25" s="83" t="s">
        <v>129</v>
      </c>
      <c r="CE25" s="36" t="s">
        <v>0</v>
      </c>
      <c r="CF25" s="36" t="s">
        <v>0</v>
      </c>
      <c r="CG25" s="36" t="s">
        <v>0</v>
      </c>
      <c r="CH25" s="36" t="s">
        <v>0</v>
      </c>
      <c r="CI25" s="36" t="s">
        <v>0</v>
      </c>
      <c r="CJ25" s="36" t="s">
        <v>0</v>
      </c>
      <c r="CK25" s="36" t="s">
        <v>0</v>
      </c>
      <c r="CL25" s="45" t="s">
        <v>0</v>
      </c>
      <c r="CM25" s="93" t="s">
        <v>197</v>
      </c>
      <c r="CN25" s="94">
        <v>97670000</v>
      </c>
      <c r="CO25" s="36" t="s">
        <v>0</v>
      </c>
      <c r="CP25" s="36" t="s">
        <v>0</v>
      </c>
      <c r="CQ25" s="36" t="s">
        <v>0</v>
      </c>
      <c r="CR25" s="36" t="s">
        <v>0</v>
      </c>
      <c r="CS25" s="36" t="s">
        <v>0</v>
      </c>
      <c r="CT25" s="36" t="s">
        <v>0</v>
      </c>
      <c r="CU25" s="36" t="s">
        <v>0</v>
      </c>
      <c r="CV25" s="36" t="s">
        <v>0</v>
      </c>
      <c r="CW25" s="36" t="s">
        <v>0</v>
      </c>
      <c r="CX25" s="36" t="s">
        <v>0</v>
      </c>
      <c r="CY25" s="36" t="s">
        <v>0</v>
      </c>
      <c r="CZ25" s="36" t="s">
        <v>0</v>
      </c>
      <c r="DA25" s="36" t="s">
        <v>0</v>
      </c>
      <c r="DB25" s="36" t="s">
        <v>0</v>
      </c>
      <c r="DC25" s="36" t="s">
        <v>0</v>
      </c>
      <c r="DD25" s="97">
        <f t="shared" si="3"/>
        <v>97670000</v>
      </c>
      <c r="DE25" s="106">
        <v>97670000</v>
      </c>
      <c r="DF25" s="36" t="s">
        <v>0</v>
      </c>
      <c r="DG25" s="36" t="s">
        <v>0</v>
      </c>
      <c r="DH25" s="36" t="s">
        <v>0</v>
      </c>
      <c r="DI25" s="36" t="s">
        <v>0</v>
      </c>
      <c r="DJ25" s="36" t="s">
        <v>0</v>
      </c>
      <c r="DK25" s="36" t="s">
        <v>0</v>
      </c>
      <c r="DL25" s="36" t="s">
        <v>0</v>
      </c>
      <c r="DM25" s="36" t="s">
        <v>0</v>
      </c>
      <c r="DN25" s="36" t="s">
        <v>0</v>
      </c>
      <c r="DO25" s="36" t="s">
        <v>0</v>
      </c>
      <c r="DP25" s="36" t="s">
        <v>0</v>
      </c>
      <c r="DQ25" s="36" t="s">
        <v>0</v>
      </c>
      <c r="DR25" s="36" t="s">
        <v>0</v>
      </c>
      <c r="DS25" s="36" t="s">
        <v>0</v>
      </c>
      <c r="DT25" s="36" t="s">
        <v>0</v>
      </c>
      <c r="DU25" s="97">
        <f t="shared" si="4"/>
        <v>97670000</v>
      </c>
      <c r="DV25" s="125">
        <v>97670000</v>
      </c>
      <c r="DW25" s="36" t="s">
        <v>0</v>
      </c>
      <c r="DX25" s="36" t="s">
        <v>0</v>
      </c>
      <c r="DY25" s="36" t="s">
        <v>0</v>
      </c>
      <c r="DZ25" s="36" t="s">
        <v>0</v>
      </c>
      <c r="EA25" s="36" t="s">
        <v>0</v>
      </c>
      <c r="EB25" s="36" t="s">
        <v>0</v>
      </c>
      <c r="EC25" s="36" t="s">
        <v>0</v>
      </c>
      <c r="ED25" s="36" t="s">
        <v>0</v>
      </c>
      <c r="EE25" s="36" t="s">
        <v>0</v>
      </c>
      <c r="EF25" s="36" t="s">
        <v>0</v>
      </c>
      <c r="EG25" s="36" t="s">
        <v>0</v>
      </c>
      <c r="EH25" s="36" t="s">
        <v>0</v>
      </c>
      <c r="EI25" s="36" t="s">
        <v>0</v>
      </c>
      <c r="EJ25" s="36" t="s">
        <v>0</v>
      </c>
      <c r="EK25" s="36" t="s">
        <v>0</v>
      </c>
      <c r="EL25" s="113">
        <f t="shared" si="5"/>
        <v>97670000</v>
      </c>
      <c r="EM25" s="125">
        <v>97670000</v>
      </c>
      <c r="EN25" s="36" t="s">
        <v>0</v>
      </c>
      <c r="EO25" s="36" t="s">
        <v>0</v>
      </c>
      <c r="EP25" s="36" t="s">
        <v>0</v>
      </c>
      <c r="EQ25" s="36" t="s">
        <v>0</v>
      </c>
      <c r="ER25" s="36" t="s">
        <v>0</v>
      </c>
      <c r="ES25" s="36" t="s">
        <v>0</v>
      </c>
      <c r="ET25" s="36" t="s">
        <v>0</v>
      </c>
      <c r="EU25" s="36" t="s">
        <v>0</v>
      </c>
      <c r="EV25" s="36" t="s">
        <v>0</v>
      </c>
      <c r="EW25" s="36" t="s">
        <v>0</v>
      </c>
      <c r="EX25" s="36" t="s">
        <v>0</v>
      </c>
      <c r="EY25" s="36" t="s">
        <v>0</v>
      </c>
      <c r="EZ25" s="36" t="s">
        <v>0</v>
      </c>
      <c r="FA25" s="36" t="s">
        <v>0</v>
      </c>
      <c r="FB25" s="36" t="s">
        <v>0</v>
      </c>
      <c r="FC25" s="97">
        <f t="shared" si="6"/>
        <v>97670000</v>
      </c>
      <c r="FD25" s="125">
        <v>97670000</v>
      </c>
      <c r="FE25" s="36" t="s">
        <v>0</v>
      </c>
      <c r="FF25" s="36" t="s">
        <v>0</v>
      </c>
      <c r="FG25" s="36" t="s">
        <v>0</v>
      </c>
      <c r="FH25" s="36" t="s">
        <v>0</v>
      </c>
      <c r="FI25" s="36" t="s">
        <v>0</v>
      </c>
      <c r="FJ25" s="36" t="s">
        <v>0</v>
      </c>
      <c r="FK25" s="36" t="s">
        <v>0</v>
      </c>
      <c r="FL25" s="36" t="s">
        <v>0</v>
      </c>
      <c r="FM25" s="36" t="s">
        <v>0</v>
      </c>
      <c r="FN25" s="36" t="s">
        <v>0</v>
      </c>
      <c r="FO25" s="36" t="s">
        <v>0</v>
      </c>
      <c r="FP25" s="36" t="s">
        <v>0</v>
      </c>
      <c r="FQ25" s="36" t="s">
        <v>0</v>
      </c>
      <c r="FR25" s="36" t="s">
        <v>0</v>
      </c>
      <c r="FS25" s="36" t="s">
        <v>0</v>
      </c>
      <c r="FT25" s="123">
        <f t="shared" si="7"/>
        <v>97670000</v>
      </c>
    </row>
    <row r="27" spans="2:176" ht="15" customHeight="1" x14ac:dyDescent="0.3">
      <c r="AH27" s="21">
        <f>SUM(AH7:AH25)</f>
        <v>1.6600000000000004</v>
      </c>
      <c r="BW27" s="25"/>
      <c r="CN27" s="23">
        <f>SUM(CN7:CN25)</f>
        <v>3188560000</v>
      </c>
      <c r="DD27" s="23">
        <f>SUM(DD7:DD25)</f>
        <v>3188560000</v>
      </c>
      <c r="DU27" s="27">
        <f>SUM(DU7:DU25)</f>
        <v>3188560000</v>
      </c>
      <c r="EL27" s="22">
        <f>SUM(EL7:EL25)</f>
        <v>3100000000</v>
      </c>
      <c r="FC27" s="22">
        <f>SUM(FC7:FC25)</f>
        <v>279000000</v>
      </c>
      <c r="FT27" s="22">
        <f>SUM(FT7:FT25)</f>
        <v>279000000</v>
      </c>
    </row>
    <row r="30" spans="2:176" ht="15" customHeight="1" x14ac:dyDescent="0.3">
      <c r="DU30" s="26"/>
    </row>
    <row r="31" spans="2:176" ht="15" customHeight="1" x14ac:dyDescent="0.3">
      <c r="DU31" s="24"/>
    </row>
    <row r="32" spans="2:176" ht="15" customHeight="1" x14ac:dyDescent="0.3">
      <c r="DU32" s="24"/>
    </row>
  </sheetData>
  <autoFilter ref="B6:CL25" xr:uid="{00000000-0009-0000-0000-000000000000}"/>
  <mergeCells count="752">
    <mergeCell ref="CW20:CW21"/>
    <mergeCell ref="CX20:CX21"/>
    <mergeCell ref="CY20:CY21"/>
    <mergeCell ref="CZ20:CZ21"/>
    <mergeCell ref="DA20:DA21"/>
    <mergeCell ref="AN22:AN23"/>
    <mergeCell ref="AM22:AM23"/>
    <mergeCell ref="AL22:AL23"/>
    <mergeCell ref="AK22:AK23"/>
    <mergeCell ref="BQ19:BQ21"/>
    <mergeCell ref="BP19:BP21"/>
    <mergeCell ref="BO19:BO21"/>
    <mergeCell ref="BN19:BN21"/>
    <mergeCell ref="BM19:BM21"/>
    <mergeCell ref="BI22:BI23"/>
    <mergeCell ref="BH22:BH23"/>
    <mergeCell ref="BG22:BG23"/>
    <mergeCell ref="BF22:BF23"/>
    <mergeCell ref="BM22:BM23"/>
    <mergeCell ref="BL22:BL23"/>
    <mergeCell ref="BK22:BK23"/>
    <mergeCell ref="BJ22:BJ23"/>
    <mergeCell ref="BL19:BL21"/>
    <mergeCell ref="BK19:BK21"/>
    <mergeCell ref="AI22:AI23"/>
    <mergeCell ref="AH22:AH23"/>
    <mergeCell ref="AG22:AG23"/>
    <mergeCell ref="AJ17:AJ18"/>
    <mergeCell ref="AK17:AK18"/>
    <mergeCell ref="AL17:AL18"/>
    <mergeCell ref="AM17:AM18"/>
    <mergeCell ref="AN17:AN18"/>
    <mergeCell ref="AH19:AH21"/>
    <mergeCell ref="AG19:AG21"/>
    <mergeCell ref="AG17:AG18"/>
    <mergeCell ref="AH17:AH18"/>
    <mergeCell ref="AI17:AI18"/>
    <mergeCell ref="AA17:AA18"/>
    <mergeCell ref="AR11:AR12"/>
    <mergeCell ref="AQ11:AQ12"/>
    <mergeCell ref="AP11:AP12"/>
    <mergeCell ref="AO11:AO12"/>
    <mergeCell ref="AR13:AR14"/>
    <mergeCell ref="AR15:AR16"/>
    <mergeCell ref="AQ15:AQ16"/>
    <mergeCell ref="AO15:AO16"/>
    <mergeCell ref="AP15:AP16"/>
    <mergeCell ref="G17:G18"/>
    <mergeCell ref="H17:H18"/>
    <mergeCell ref="K17:K18"/>
    <mergeCell ref="L17:L18"/>
    <mergeCell ref="M17:M18"/>
    <mergeCell ref="N17:N18"/>
    <mergeCell ref="P17:P18"/>
    <mergeCell ref="Q17:Q18"/>
    <mergeCell ref="R17:R18"/>
    <mergeCell ref="H15:H16"/>
    <mergeCell ref="G15:G16"/>
    <mergeCell ref="F15:F16"/>
    <mergeCell ref="Q15:Q16"/>
    <mergeCell ref="P15:P16"/>
    <mergeCell ref="N15:N16"/>
    <mergeCell ref="M15:M16"/>
    <mergeCell ref="L15:L16"/>
    <mergeCell ref="K15:K16"/>
    <mergeCell ref="J15:J16"/>
    <mergeCell ref="E15:E16"/>
    <mergeCell ref="D15:D16"/>
    <mergeCell ref="C15:C16"/>
    <mergeCell ref="B15:B16"/>
    <mergeCell ref="B17:B18"/>
    <mergeCell ref="C17:C18"/>
    <mergeCell ref="D17:D18"/>
    <mergeCell ref="E17:E18"/>
    <mergeCell ref="F17:F18"/>
    <mergeCell ref="BQ11:BQ12"/>
    <mergeCell ref="BP11:BP12"/>
    <mergeCell ref="BO11:BO12"/>
    <mergeCell ref="BN11:BN12"/>
    <mergeCell ref="BM11:BM12"/>
    <mergeCell ref="BL11:BL12"/>
    <mergeCell ref="BK11:BK12"/>
    <mergeCell ref="BJ11:BJ12"/>
    <mergeCell ref="AU15:AU16"/>
    <mergeCell ref="BQ13:BQ14"/>
    <mergeCell ref="BP13:BP14"/>
    <mergeCell ref="BO13:BO14"/>
    <mergeCell ref="BN13:BN14"/>
    <mergeCell ref="BM13:BM14"/>
    <mergeCell ref="BL13:BL14"/>
    <mergeCell ref="BK13:BK14"/>
    <mergeCell ref="BJ13:BJ14"/>
    <mergeCell ref="BL15:BL16"/>
    <mergeCell ref="BM15:BM16"/>
    <mergeCell ref="BN15:BN16"/>
    <mergeCell ref="BO15:BO16"/>
    <mergeCell ref="BP15:BP16"/>
    <mergeCell ref="BQ15:BQ16"/>
    <mergeCell ref="BJ15:BJ16"/>
    <mergeCell ref="B13:B14"/>
    <mergeCell ref="C13:C14"/>
    <mergeCell ref="D13:D14"/>
    <mergeCell ref="E13:E14"/>
    <mergeCell ref="F13:F14"/>
    <mergeCell ref="G13:G14"/>
    <mergeCell ref="H13:H14"/>
    <mergeCell ref="I13:I14"/>
    <mergeCell ref="J13:J14"/>
    <mergeCell ref="AI11:AI12"/>
    <mergeCell ref="AJ11:AJ12"/>
    <mergeCell ref="AK11:AK12"/>
    <mergeCell ref="AL11:AL12"/>
    <mergeCell ref="AM11:AM12"/>
    <mergeCell ref="K13:K14"/>
    <mergeCell ref="L13:L14"/>
    <mergeCell ref="M13:M14"/>
    <mergeCell ref="N13:N14"/>
    <mergeCell ref="P13:P14"/>
    <mergeCell ref="Q13:Q14"/>
    <mergeCell ref="R13:R14"/>
    <mergeCell ref="S13:S14"/>
    <mergeCell ref="AC13:AC14"/>
    <mergeCell ref="AD13:AD14"/>
    <mergeCell ref="AE13:AE14"/>
    <mergeCell ref="AF13:AF14"/>
    <mergeCell ref="AG13:AG14"/>
    <mergeCell ref="AH13:AH14"/>
    <mergeCell ref="AI13:AI14"/>
    <mergeCell ref="AJ13:AJ14"/>
    <mergeCell ref="AK13:AK14"/>
    <mergeCell ref="P11:P12"/>
    <mergeCell ref="Q11:Q12"/>
    <mergeCell ref="I9:I10"/>
    <mergeCell ref="F11:F12"/>
    <mergeCell ref="E11:E12"/>
    <mergeCell ref="D11:D12"/>
    <mergeCell ref="C11:C12"/>
    <mergeCell ref="B11:B12"/>
    <mergeCell ref="L11:L12"/>
    <mergeCell ref="M11:M12"/>
    <mergeCell ref="N11:N12"/>
    <mergeCell ref="D9:D10"/>
    <mergeCell ref="C9:C10"/>
    <mergeCell ref="B9:B10"/>
    <mergeCell ref="H9:H10"/>
    <mergeCell ref="G9:G10"/>
    <mergeCell ref="F9:F10"/>
    <mergeCell ref="E9:E10"/>
    <mergeCell ref="M9:M10"/>
    <mergeCell ref="L9:L10"/>
    <mergeCell ref="K9:K10"/>
    <mergeCell ref="J9:J10"/>
    <mergeCell ref="J11:J12"/>
    <mergeCell ref="I11:I12"/>
    <mergeCell ref="H11:H12"/>
    <mergeCell ref="G11:G12"/>
    <mergeCell ref="R11:R12"/>
    <mergeCell ref="S11:S12"/>
    <mergeCell ref="T11:T12"/>
    <mergeCell ref="AF22:AF23"/>
    <mergeCell ref="AE22:AE23"/>
    <mergeCell ref="AD22:AD23"/>
    <mergeCell ref="AD24:AD25"/>
    <mergeCell ref="AE24:AE25"/>
    <mergeCell ref="AF24:AF25"/>
    <mergeCell ref="AB19:AB21"/>
    <mergeCell ref="AA19:AA21"/>
    <mergeCell ref="Z19:Z21"/>
    <mergeCell ref="AC24:AC25"/>
    <mergeCell ref="Z24:Z25"/>
    <mergeCell ref="R22:R23"/>
    <mergeCell ref="AA15:AA16"/>
    <mergeCell ref="S15:S16"/>
    <mergeCell ref="R15:R16"/>
    <mergeCell ref="AE17:AE18"/>
    <mergeCell ref="AF17:AF18"/>
    <mergeCell ref="AB17:AB18"/>
    <mergeCell ref="AC17:AC18"/>
    <mergeCell ref="AD17:AD18"/>
    <mergeCell ref="S17:S18"/>
    <mergeCell ref="AG24:AG25"/>
    <mergeCell ref="AH24:AH25"/>
    <mergeCell ref="K11:K12"/>
    <mergeCell ref="U11:U12"/>
    <mergeCell ref="V11:V12"/>
    <mergeCell ref="W11:W12"/>
    <mergeCell ref="X11:X12"/>
    <mergeCell ref="Y11:Y12"/>
    <mergeCell ref="Z11:Z12"/>
    <mergeCell ref="AA11:AA12"/>
    <mergeCell ref="AB11:AB12"/>
    <mergeCell ref="AC11:AC12"/>
    <mergeCell ref="AD11:AD12"/>
    <mergeCell ref="AE11:AE12"/>
    <mergeCell ref="AF11:AF12"/>
    <mergeCell ref="AG11:AG12"/>
    <mergeCell ref="AH11:AH12"/>
    <mergeCell ref="AF15:AF16"/>
    <mergeCell ref="V19:V21"/>
    <mergeCell ref="Y24:Y25"/>
    <mergeCell ref="X24:X25"/>
    <mergeCell ref="W24:W25"/>
    <mergeCell ref="V24:V25"/>
    <mergeCell ref="AC19:AC21"/>
    <mergeCell ref="AI24:AI25"/>
    <mergeCell ref="AJ24:AJ25"/>
    <mergeCell ref="AK24:AK25"/>
    <mergeCell ref="AL24:AL25"/>
    <mergeCell ref="AB24:AB25"/>
    <mergeCell ref="AA24:AA25"/>
    <mergeCell ref="BQ24:BQ25"/>
    <mergeCell ref="BP24:BP25"/>
    <mergeCell ref="BO24:BO25"/>
    <mergeCell ref="BN24:BN25"/>
    <mergeCell ref="BM24:BM25"/>
    <mergeCell ref="BL24:BL25"/>
    <mergeCell ref="BK24:BK25"/>
    <mergeCell ref="BJ24:BJ25"/>
    <mergeCell ref="AR24:AR25"/>
    <mergeCell ref="AP24:AP25"/>
    <mergeCell ref="AO24:AO25"/>
    <mergeCell ref="AW24:AW25"/>
    <mergeCell ref="AV24:AV25"/>
    <mergeCell ref="BI24:BI25"/>
    <mergeCell ref="BH24:BH25"/>
    <mergeCell ref="BG24:BG25"/>
    <mergeCell ref="BF24:BF25"/>
    <mergeCell ref="BE24:BE25"/>
    <mergeCell ref="AM24:AM25"/>
    <mergeCell ref="AN24:AN25"/>
    <mergeCell ref="BF17:BF18"/>
    <mergeCell ref="BE17:BE18"/>
    <mergeCell ref="BD17:BD18"/>
    <mergeCell ref="BC17:BC18"/>
    <mergeCell ref="BB17:BB18"/>
    <mergeCell ref="BA17:BA18"/>
    <mergeCell ref="BQ17:BQ18"/>
    <mergeCell ref="BP17:BP18"/>
    <mergeCell ref="BO17:BO18"/>
    <mergeCell ref="BN17:BN18"/>
    <mergeCell ref="BM17:BM18"/>
    <mergeCell ref="BL17:BL18"/>
    <mergeCell ref="BK17:BK18"/>
    <mergeCell ref="BJ17:BJ18"/>
    <mergeCell ref="BI17:BI18"/>
    <mergeCell ref="BH17:BH18"/>
    <mergeCell ref="BG17:BG18"/>
    <mergeCell ref="AQ24:AQ25"/>
    <mergeCell ref="BD24:BD25"/>
    <mergeCell ref="BC24:BC25"/>
    <mergeCell ref="BB24:BB25"/>
    <mergeCell ref="AU17:AU18"/>
    <mergeCell ref="AX13:AX14"/>
    <mergeCell ref="BI13:BI14"/>
    <mergeCell ref="BH13:BH14"/>
    <mergeCell ref="BG13:BG14"/>
    <mergeCell ref="BF13:BF14"/>
    <mergeCell ref="BE13:BE14"/>
    <mergeCell ref="BD13:BD14"/>
    <mergeCell ref="BC13:BC14"/>
    <mergeCell ref="BB13:BB14"/>
    <mergeCell ref="BA13:BA14"/>
    <mergeCell ref="AX15:AX16"/>
    <mergeCell ref="AZ17:AZ18"/>
    <mergeCell ref="AY17:AY18"/>
    <mergeCell ref="AX17:AX18"/>
    <mergeCell ref="AW17:AW18"/>
    <mergeCell ref="AV17:AV18"/>
    <mergeCell ref="BK15:BK16"/>
    <mergeCell ref="BC15:BC16"/>
    <mergeCell ref="BD15:BD16"/>
    <mergeCell ref="BE15:BE16"/>
    <mergeCell ref="BF15:BF16"/>
    <mergeCell ref="BG15:BG16"/>
    <mergeCell ref="BH15:BH16"/>
    <mergeCell ref="BI15:BI16"/>
    <mergeCell ref="BA15:BA16"/>
    <mergeCell ref="BB15:BB16"/>
    <mergeCell ref="AI15:AI16"/>
    <mergeCell ref="AH15:AH16"/>
    <mergeCell ref="AG15:AG16"/>
    <mergeCell ref="AO17:AO18"/>
    <mergeCell ref="AP17:AP18"/>
    <mergeCell ref="AQ17:AQ18"/>
    <mergeCell ref="AR17:AR18"/>
    <mergeCell ref="Y19:Y21"/>
    <mergeCell ref="X19:X21"/>
    <mergeCell ref="AP19:AP21"/>
    <mergeCell ref="AO19:AO21"/>
    <mergeCell ref="AN19:AN21"/>
    <mergeCell ref="AM19:AM21"/>
    <mergeCell ref="AL19:AL21"/>
    <mergeCell ref="AF19:AF21"/>
    <mergeCell ref="AE19:AE21"/>
    <mergeCell ref="AD19:AD21"/>
    <mergeCell ref="AK19:AK21"/>
    <mergeCell ref="AJ19:AJ21"/>
    <mergeCell ref="AI19:AI21"/>
    <mergeCell ref="AE15:AE16"/>
    <mergeCell ref="AD15:AD16"/>
    <mergeCell ref="AC15:AC16"/>
    <mergeCell ref="AB15:AB16"/>
    <mergeCell ref="M24:M25"/>
    <mergeCell ref="L24:L25"/>
    <mergeCell ref="K24:K25"/>
    <mergeCell ref="J19:J21"/>
    <mergeCell ref="I19:I21"/>
    <mergeCell ref="U24:U25"/>
    <mergeCell ref="T24:T25"/>
    <mergeCell ref="S24:S25"/>
    <mergeCell ref="R24:R25"/>
    <mergeCell ref="Q24:Q25"/>
    <mergeCell ref="P24:P25"/>
    <mergeCell ref="M22:M23"/>
    <mergeCell ref="L22:L23"/>
    <mergeCell ref="K22:K23"/>
    <mergeCell ref="S22:S23"/>
    <mergeCell ref="I22:I23"/>
    <mergeCell ref="J22:J23"/>
    <mergeCell ref="N22:N23"/>
    <mergeCell ref="N24:N25"/>
    <mergeCell ref="N19:N21"/>
    <mergeCell ref="M19:M21"/>
    <mergeCell ref="L19:L21"/>
    <mergeCell ref="K19:K21"/>
    <mergeCell ref="P19:P21"/>
    <mergeCell ref="F19:F21"/>
    <mergeCell ref="B24:B25"/>
    <mergeCell ref="J24:J25"/>
    <mergeCell ref="I24:I25"/>
    <mergeCell ref="H24:H25"/>
    <mergeCell ref="G24:G25"/>
    <mergeCell ref="F24:F25"/>
    <mergeCell ref="E24:E25"/>
    <mergeCell ref="D24:D25"/>
    <mergeCell ref="C24:C25"/>
    <mergeCell ref="E19:E21"/>
    <mergeCell ref="D19:D21"/>
    <mergeCell ref="C19:C21"/>
    <mergeCell ref="B19:B21"/>
    <mergeCell ref="B22:B23"/>
    <mergeCell ref="C22:C23"/>
    <mergeCell ref="D22:D23"/>
    <mergeCell ref="E22:E23"/>
    <mergeCell ref="F22:F23"/>
    <mergeCell ref="G22:G23"/>
    <mergeCell ref="H22:H23"/>
    <mergeCell ref="H19:H21"/>
    <mergeCell ref="G19:G21"/>
    <mergeCell ref="BE22:BE23"/>
    <mergeCell ref="BD22:BD23"/>
    <mergeCell ref="BC22:BC23"/>
    <mergeCell ref="BB22:BB23"/>
    <mergeCell ref="BA22:BA23"/>
    <mergeCell ref="I15:I16"/>
    <mergeCell ref="I17:I18"/>
    <mergeCell ref="J17:J18"/>
    <mergeCell ref="Z15:Z16"/>
    <mergeCell ref="Y15:Y16"/>
    <mergeCell ref="X15:X16"/>
    <mergeCell ref="W15:W16"/>
    <mergeCell ref="V15:V16"/>
    <mergeCell ref="U15:U16"/>
    <mergeCell ref="T15:T16"/>
    <mergeCell ref="T17:T18"/>
    <mergeCell ref="U17:U18"/>
    <mergeCell ref="V17:V18"/>
    <mergeCell ref="W17:W18"/>
    <mergeCell ref="X17:X18"/>
    <mergeCell ref="Y17:Y18"/>
    <mergeCell ref="Z17:Z18"/>
    <mergeCell ref="AZ22:AZ23"/>
    <mergeCell ref="AY22:AY23"/>
    <mergeCell ref="BJ19:BJ21"/>
    <mergeCell ref="BI19:BI21"/>
    <mergeCell ref="BH19:BH21"/>
    <mergeCell ref="BG19:BG21"/>
    <mergeCell ref="BF19:BF21"/>
    <mergeCell ref="BN22:BN23"/>
    <mergeCell ref="BO22:BO23"/>
    <mergeCell ref="BP22:BP23"/>
    <mergeCell ref="BQ22:BQ23"/>
    <mergeCell ref="AX22:AX23"/>
    <mergeCell ref="BA24:BA25"/>
    <mergeCell ref="AZ24:AZ25"/>
    <mergeCell ref="AY24:AY25"/>
    <mergeCell ref="AX24:AX25"/>
    <mergeCell ref="T13:T14"/>
    <mergeCell ref="U13:U14"/>
    <mergeCell ref="V13:V14"/>
    <mergeCell ref="W13:W14"/>
    <mergeCell ref="X13:X14"/>
    <mergeCell ref="Y13:Y14"/>
    <mergeCell ref="Z13:Z14"/>
    <mergeCell ref="AA13:AA14"/>
    <mergeCell ref="AB13:AB14"/>
    <mergeCell ref="AK15:AK16"/>
    <mergeCell ref="AJ15:AJ16"/>
    <mergeCell ref="AU24:AU25"/>
    <mergeCell ref="AT24:AT25"/>
    <mergeCell ref="AS24:AS25"/>
    <mergeCell ref="U22:U23"/>
    <mergeCell ref="T22:T23"/>
    <mergeCell ref="AW22:AW23"/>
    <mergeCell ref="AV22:AV23"/>
    <mergeCell ref="AU22:AU23"/>
    <mergeCell ref="AH7:AH8"/>
    <mergeCell ref="AG7:AG8"/>
    <mergeCell ref="AF7:AF8"/>
    <mergeCell ref="P9:P10"/>
    <mergeCell ref="Y9:Y10"/>
    <mergeCell ref="X9:X10"/>
    <mergeCell ref="W9:W10"/>
    <mergeCell ref="V9:V10"/>
    <mergeCell ref="U9:U10"/>
    <mergeCell ref="AC9:AC10"/>
    <mergeCell ref="AB9:AB10"/>
    <mergeCell ref="AA9:AA10"/>
    <mergeCell ref="Z9:Z10"/>
    <mergeCell ref="AF9:AF10"/>
    <mergeCell ref="AG9:AG10"/>
    <mergeCell ref="AH9:AH10"/>
    <mergeCell ref="AE9:AE10"/>
    <mergeCell ref="R9:R10"/>
    <mergeCell ref="Q9:Q10"/>
    <mergeCell ref="T9:T10"/>
    <mergeCell ref="S9:S10"/>
    <mergeCell ref="AP9:AP10"/>
    <mergeCell ref="AO9:AO10"/>
    <mergeCell ref="BC9:BC10"/>
    <mergeCell ref="BB9:BB10"/>
    <mergeCell ref="BA9:BA10"/>
    <mergeCell ref="AZ9:AZ10"/>
    <mergeCell ref="AY9:AY10"/>
    <mergeCell ref="AI9:AI10"/>
    <mergeCell ref="AN9:AN10"/>
    <mergeCell ref="AM9:AM10"/>
    <mergeCell ref="AL9:AL10"/>
    <mergeCell ref="AK9:AK10"/>
    <mergeCell ref="AJ9:AJ10"/>
    <mergeCell ref="C7:C8"/>
    <mergeCell ref="B7:B8"/>
    <mergeCell ref="BQ9:BQ10"/>
    <mergeCell ref="BP9:BP10"/>
    <mergeCell ref="BO9:BO10"/>
    <mergeCell ref="BN9:BN10"/>
    <mergeCell ref="BM9:BM10"/>
    <mergeCell ref="BL9:BL10"/>
    <mergeCell ref="BK9:BK10"/>
    <mergeCell ref="BJ9:BJ10"/>
    <mergeCell ref="BI9:BI10"/>
    <mergeCell ref="BH9:BH10"/>
    <mergeCell ref="BG9:BG10"/>
    <mergeCell ref="BF9:BF10"/>
    <mergeCell ref="BE9:BE10"/>
    <mergeCell ref="BD9:BD10"/>
    <mergeCell ref="H7:H8"/>
    <mergeCell ref="G7:G8"/>
    <mergeCell ref="F7:F8"/>
    <mergeCell ref="E7:E8"/>
    <mergeCell ref="D7:D8"/>
    <mergeCell ref="M7:M8"/>
    <mergeCell ref="L7:L8"/>
    <mergeCell ref="K7:K8"/>
    <mergeCell ref="J7:J8"/>
    <mergeCell ref="I7:I8"/>
    <mergeCell ref="S7:S8"/>
    <mergeCell ref="R7:R8"/>
    <mergeCell ref="Q7:Q8"/>
    <mergeCell ref="P7:P8"/>
    <mergeCell ref="X7:X8"/>
    <mergeCell ref="W7:W8"/>
    <mergeCell ref="V7:V8"/>
    <mergeCell ref="U7:U8"/>
    <mergeCell ref="T7:T8"/>
    <mergeCell ref="N7:N8"/>
    <mergeCell ref="N9:N10"/>
    <mergeCell ref="AC7:AC8"/>
    <mergeCell ref="AB7:AB8"/>
    <mergeCell ref="AA7:AA8"/>
    <mergeCell ref="BB7:BB8"/>
    <mergeCell ref="BA7:BA8"/>
    <mergeCell ref="AZ7:AZ8"/>
    <mergeCell ref="AY7:AY8"/>
    <mergeCell ref="AX7:AX8"/>
    <mergeCell ref="AI7:AI8"/>
    <mergeCell ref="AW9:AW10"/>
    <mergeCell ref="AV9:AV10"/>
    <mergeCell ref="AU9:AU10"/>
    <mergeCell ref="AT9:AT10"/>
    <mergeCell ref="AS9:AS10"/>
    <mergeCell ref="AX9:AX10"/>
    <mergeCell ref="O7:O8"/>
    <mergeCell ref="Z7:Z8"/>
    <mergeCell ref="Y7:Y8"/>
    <mergeCell ref="AE7:AE8"/>
    <mergeCell ref="AD7:AD8"/>
    <mergeCell ref="AD9:AD10"/>
    <mergeCell ref="AQ9:AQ10"/>
    <mergeCell ref="AR9:AR10"/>
    <mergeCell ref="BF7:BF8"/>
    <mergeCell ref="BE7:BE8"/>
    <mergeCell ref="BD7:BD8"/>
    <mergeCell ref="BC7:BC8"/>
    <mergeCell ref="AM7:AM8"/>
    <mergeCell ref="AL7:AL8"/>
    <mergeCell ref="AK7:AK8"/>
    <mergeCell ref="AJ7:AJ8"/>
    <mergeCell ref="AR7:AR8"/>
    <mergeCell ref="AQ7:AQ8"/>
    <mergeCell ref="AP7:AP8"/>
    <mergeCell ref="AO7:AO8"/>
    <mergeCell ref="AN7:AN8"/>
    <mergeCell ref="AV7:AV8"/>
    <mergeCell ref="AN11:AN12"/>
    <mergeCell ref="AL13:AL14"/>
    <mergeCell ref="AM13:AM14"/>
    <mergeCell ref="AN13:AN14"/>
    <mergeCell ref="AO13:AO14"/>
    <mergeCell ref="AP13:AP14"/>
    <mergeCell ref="AQ13:AQ14"/>
    <mergeCell ref="AN15:AN16"/>
    <mergeCell ref="AM15:AM16"/>
    <mergeCell ref="AL15:AL16"/>
    <mergeCell ref="Q22:Q23"/>
    <mergeCell ref="P22:P23"/>
    <mergeCell ref="Y22:Y23"/>
    <mergeCell ref="X22:X23"/>
    <mergeCell ref="W22:W23"/>
    <mergeCell ref="AS19:AS21"/>
    <mergeCell ref="U19:U21"/>
    <mergeCell ref="T19:T21"/>
    <mergeCell ref="S19:S21"/>
    <mergeCell ref="R19:R21"/>
    <mergeCell ref="Q19:Q21"/>
    <mergeCell ref="V22:V23"/>
    <mergeCell ref="AC22:AC23"/>
    <mergeCell ref="AB22:AB23"/>
    <mergeCell ref="AA22:AA23"/>
    <mergeCell ref="Z22:Z23"/>
    <mergeCell ref="AR22:AR23"/>
    <mergeCell ref="AQ22:AQ23"/>
    <mergeCell ref="AP22:AP23"/>
    <mergeCell ref="AO22:AO23"/>
    <mergeCell ref="AR19:AR21"/>
    <mergeCell ref="AQ19:AQ21"/>
    <mergeCell ref="W19:W21"/>
    <mergeCell ref="AJ22:AJ23"/>
    <mergeCell ref="AT22:AT23"/>
    <mergeCell ref="AS22:AS23"/>
    <mergeCell ref="AW13:AW14"/>
    <mergeCell ref="AV13:AV14"/>
    <mergeCell ref="AU11:AU12"/>
    <mergeCell ref="AT11:AT12"/>
    <mergeCell ref="AS11:AS12"/>
    <mergeCell ref="AS13:AS14"/>
    <mergeCell ref="AT13:AT14"/>
    <mergeCell ref="AU13:AU14"/>
    <mergeCell ref="AT15:AT16"/>
    <mergeCell ref="AS15:AS16"/>
    <mergeCell ref="AT17:AT18"/>
    <mergeCell ref="AS17:AS18"/>
    <mergeCell ref="AU19:AU21"/>
    <mergeCell ref="AT19:AT21"/>
    <mergeCell ref="AW19:AW21"/>
    <mergeCell ref="AV19:AV21"/>
    <mergeCell ref="AV11:AV12"/>
    <mergeCell ref="AW15:AW16"/>
    <mergeCell ref="AV15:AV16"/>
    <mergeCell ref="CD4:CL4"/>
    <mergeCell ref="BR5:BX5"/>
    <mergeCell ref="BJ4:CC4"/>
    <mergeCell ref="AO4:BI4"/>
    <mergeCell ref="BQ7:BQ8"/>
    <mergeCell ref="BP7:BP8"/>
    <mergeCell ref="BO7:BO8"/>
    <mergeCell ref="BN7:BN8"/>
    <mergeCell ref="BM7:BM8"/>
    <mergeCell ref="BL7:BL8"/>
    <mergeCell ref="BK7:BK8"/>
    <mergeCell ref="BJ7:BJ8"/>
    <mergeCell ref="BI7:BI8"/>
    <mergeCell ref="AW7:AW8"/>
    <mergeCell ref="AU7:AU8"/>
    <mergeCell ref="AT7:AT8"/>
    <mergeCell ref="AS7:AS8"/>
    <mergeCell ref="BY5:CC5"/>
    <mergeCell ref="BH7:BH8"/>
    <mergeCell ref="CE5:CF5"/>
    <mergeCell ref="CG5:CH5"/>
    <mergeCell ref="CI5:CJ5"/>
    <mergeCell ref="CK5:CL5"/>
    <mergeCell ref="BG7:BG8"/>
    <mergeCell ref="AX19:AX21"/>
    <mergeCell ref="CM4:FT4"/>
    <mergeCell ref="B2:FT2"/>
    <mergeCell ref="C5:D5"/>
    <mergeCell ref="E5:F5"/>
    <mergeCell ref="G5:H5"/>
    <mergeCell ref="K5:Q5"/>
    <mergeCell ref="R5:U5"/>
    <mergeCell ref="V5:Y5"/>
    <mergeCell ref="Z5:AC5"/>
    <mergeCell ref="AD5:AN5"/>
    <mergeCell ref="AO5:AP5"/>
    <mergeCell ref="AQ5:AR5"/>
    <mergeCell ref="AS5:AU5"/>
    <mergeCell ref="AV5:BI5"/>
    <mergeCell ref="BM5:BQ5"/>
    <mergeCell ref="B4:J4"/>
    <mergeCell ref="K4:U4"/>
    <mergeCell ref="V4:AC4"/>
    <mergeCell ref="AD4:AN4"/>
    <mergeCell ref="DV5:EL5"/>
    <mergeCell ref="EM5:FC5"/>
    <mergeCell ref="FD5:FT5"/>
    <mergeCell ref="CM5:DD5"/>
    <mergeCell ref="BI11:BI12"/>
    <mergeCell ref="BH11:BH12"/>
    <mergeCell ref="BG11:BG12"/>
    <mergeCell ref="BF11:BF12"/>
    <mergeCell ref="BE11:BE12"/>
    <mergeCell ref="BD11:BD12"/>
    <mergeCell ref="BC11:BC12"/>
    <mergeCell ref="BB11:BB12"/>
    <mergeCell ref="AY19:AY21"/>
    <mergeCell ref="BE19:BE21"/>
    <mergeCell ref="BD19:BD21"/>
    <mergeCell ref="BC19:BC21"/>
    <mergeCell ref="BB19:BB21"/>
    <mergeCell ref="BA19:BA21"/>
    <mergeCell ref="AZ19:AZ21"/>
    <mergeCell ref="AZ13:AZ14"/>
    <mergeCell ref="AY13:AY14"/>
    <mergeCell ref="AZ15:AZ16"/>
    <mergeCell ref="AY15:AY16"/>
    <mergeCell ref="DE5:DU5"/>
    <mergeCell ref="BR20:BR21"/>
    <mergeCell ref="BS20:BS21"/>
    <mergeCell ref="BT20:BT21"/>
    <mergeCell ref="CB20:CB21"/>
    <mergeCell ref="CA20:CA21"/>
    <mergeCell ref="BZ20:BZ21"/>
    <mergeCell ref="BY20:BY21"/>
    <mergeCell ref="BX20:BX21"/>
    <mergeCell ref="BW20:BW21"/>
    <mergeCell ref="BV20:BV21"/>
    <mergeCell ref="BU20:BU21"/>
    <mergeCell ref="CI20:CI21"/>
    <mergeCell ref="CH20:CH21"/>
    <mergeCell ref="CG20:CG21"/>
    <mergeCell ref="CF20:CF21"/>
    <mergeCell ref="CE20:CE21"/>
    <mergeCell ref="CD20:CD21"/>
    <mergeCell ref="CC20:CC21"/>
    <mergeCell ref="CL20:CL21"/>
    <mergeCell ref="CK20:CK21"/>
    <mergeCell ref="CJ20:CJ21"/>
    <mergeCell ref="CO20:CO21"/>
    <mergeCell ref="CN20:CN21"/>
    <mergeCell ref="DD20:DD21"/>
    <mergeCell ref="O24:O25"/>
    <mergeCell ref="O22:O23"/>
    <mergeCell ref="O19:O21"/>
    <mergeCell ref="O17:O18"/>
    <mergeCell ref="O15:O16"/>
    <mergeCell ref="O13:O14"/>
    <mergeCell ref="O11:O12"/>
    <mergeCell ref="O9:O10"/>
    <mergeCell ref="CM20:CM21"/>
    <mergeCell ref="DC20:DC21"/>
    <mergeCell ref="DB20:DB21"/>
    <mergeCell ref="CV20:CV21"/>
    <mergeCell ref="CU20:CU21"/>
    <mergeCell ref="CT20:CT21"/>
    <mergeCell ref="CS20:CS21"/>
    <mergeCell ref="CR20:CR21"/>
    <mergeCell ref="CQ20:CQ21"/>
    <mergeCell ref="CP20:CP21"/>
    <mergeCell ref="BA11:BA12"/>
    <mergeCell ref="AZ11:AZ12"/>
    <mergeCell ref="AY11:AY12"/>
    <mergeCell ref="AX11:AX12"/>
    <mergeCell ref="AW11:AW12"/>
    <mergeCell ref="DE20:DE21"/>
    <mergeCell ref="DM20:DM21"/>
    <mergeCell ref="DL20:DL21"/>
    <mergeCell ref="DK20:DK21"/>
    <mergeCell ref="DJ20:DJ21"/>
    <mergeCell ref="DI20:DI21"/>
    <mergeCell ref="DH20:DH21"/>
    <mergeCell ref="DG20:DG21"/>
    <mergeCell ref="DF20:DF21"/>
    <mergeCell ref="DR20:DR21"/>
    <mergeCell ref="DQ20:DQ21"/>
    <mergeCell ref="DP20:DP21"/>
    <mergeCell ref="DO20:DO21"/>
    <mergeCell ref="DN20:DN21"/>
    <mergeCell ref="DU20:DU21"/>
    <mergeCell ref="DT20:DT21"/>
    <mergeCell ref="DS20:DS21"/>
    <mergeCell ref="EH20:EH21"/>
    <mergeCell ref="EG20:EG21"/>
    <mergeCell ref="EF20:EF21"/>
    <mergeCell ref="EE20:EE21"/>
    <mergeCell ref="ED20:ED21"/>
    <mergeCell ref="EC20:EC21"/>
    <mergeCell ref="EB20:EB21"/>
    <mergeCell ref="EA20:EA21"/>
    <mergeCell ref="DZ20:DZ21"/>
    <mergeCell ref="DY20:DY21"/>
    <mergeCell ref="DX20:DX21"/>
    <mergeCell ref="DW20:DW21"/>
    <mergeCell ref="DV20:DV21"/>
    <mergeCell ref="EK20:EK21"/>
    <mergeCell ref="EJ20:EJ21"/>
    <mergeCell ref="EI20:EI21"/>
    <mergeCell ref="EL20:EL21"/>
    <mergeCell ref="EM20:EM21"/>
    <mergeCell ref="EX20:EX21"/>
    <mergeCell ref="EW20:EW21"/>
    <mergeCell ref="EV20:EV21"/>
    <mergeCell ref="EU20:EU21"/>
    <mergeCell ref="ET20:ET21"/>
    <mergeCell ref="ES20:ES21"/>
    <mergeCell ref="ER20:ER21"/>
    <mergeCell ref="EQ20:EQ21"/>
    <mergeCell ref="EP20:EP21"/>
    <mergeCell ref="EO20:EO21"/>
    <mergeCell ref="EN20:EN21"/>
    <mergeCell ref="FT20:FT21"/>
    <mergeCell ref="FS20:FS21"/>
    <mergeCell ref="FR20:FR21"/>
    <mergeCell ref="FQ20:FQ21"/>
    <mergeCell ref="FB20:FB21"/>
    <mergeCell ref="FA20:FA21"/>
    <mergeCell ref="EZ20:EZ21"/>
    <mergeCell ref="EY20:EY21"/>
    <mergeCell ref="FC20:FC21"/>
    <mergeCell ref="FD20:FD21"/>
    <mergeCell ref="FP20:FP21"/>
    <mergeCell ref="FO20:FO21"/>
    <mergeCell ref="FN20:FN21"/>
    <mergeCell ref="FM20:FM21"/>
    <mergeCell ref="FL20:FL21"/>
    <mergeCell ref="FK20:FK21"/>
    <mergeCell ref="FJ20:FJ21"/>
    <mergeCell ref="FI20:FI21"/>
    <mergeCell ref="FH20:FH21"/>
    <mergeCell ref="FG20:FG21"/>
    <mergeCell ref="FF20:FF21"/>
    <mergeCell ref="FE20:FE21"/>
  </mergeCells>
  <phoneticPr fontId="1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8EBF-7D0F-45B3-85F5-DCDAF6013231}">
  <dimension ref="B1:FT32"/>
  <sheetViews>
    <sheetView showGridLines="0" topLeftCell="AI1" zoomScale="70" zoomScaleNormal="70" workbookViewId="0">
      <selection activeCell="AV22" sqref="AV22:AW25"/>
    </sheetView>
  </sheetViews>
  <sheetFormatPr baseColWidth="10" defaultColWidth="12.5546875" defaultRowHeight="15" customHeight="1" x14ac:dyDescent="0.3"/>
  <cols>
    <col min="1" max="1" width="1.5546875" customWidth="1"/>
    <col min="2" max="2" width="3.5546875" customWidth="1"/>
    <col min="3" max="3" width="4.33203125" customWidth="1"/>
    <col min="4" max="4" width="27.6640625" customWidth="1"/>
    <col min="5" max="5" width="4.88671875" customWidth="1"/>
    <col min="6" max="6" width="27.5546875" customWidth="1"/>
    <col min="7" max="7" width="8.88671875" customWidth="1"/>
    <col min="8" max="8" width="30.5546875" customWidth="1"/>
    <col min="9" max="10" width="7.88671875" customWidth="1"/>
    <col min="11" max="11" width="17.109375" customWidth="1"/>
    <col min="12" max="12" width="29.109375" customWidth="1"/>
    <col min="13" max="13" width="38.5546875" customWidth="1"/>
    <col min="14" max="14" width="20.44140625" customWidth="1"/>
    <col min="15" max="15" width="19" customWidth="1"/>
    <col min="16" max="16" width="12.33203125" customWidth="1"/>
    <col min="17" max="17" width="9" customWidth="1"/>
    <col min="18" max="18" width="12.88671875" customWidth="1"/>
    <col min="19" max="19" width="12.109375" customWidth="1"/>
    <col min="20" max="20" width="8.44140625" customWidth="1"/>
    <col min="21" max="21" width="8.88671875" customWidth="1"/>
    <col min="22" max="22" width="7.88671875" customWidth="1"/>
    <col min="23" max="23" width="28.88671875" customWidth="1"/>
    <col min="24" max="24" width="10.88671875" customWidth="1"/>
    <col min="25" max="25" width="30.5546875" customWidth="1"/>
    <col min="26" max="26" width="9.109375" customWidth="1"/>
    <col min="27" max="27" width="30.5546875" customWidth="1"/>
    <col min="28" max="28" width="10.88671875" customWidth="1"/>
    <col min="29" max="29" width="30.5546875" customWidth="1"/>
    <col min="30" max="30" width="13.109375" customWidth="1"/>
    <col min="31" max="31" width="18.5546875" customWidth="1"/>
    <col min="32" max="32" width="12.6640625" customWidth="1"/>
    <col min="33" max="33" width="22.109375" customWidth="1"/>
    <col min="34" max="34" width="12.44140625" style="19" customWidth="1"/>
    <col min="35" max="35" width="6.5546875" customWidth="1"/>
    <col min="36" max="36" width="7.5546875" customWidth="1"/>
    <col min="37" max="38" width="6.5546875" customWidth="1"/>
    <col min="39" max="39" width="13.33203125" customWidth="1"/>
    <col min="40" max="40" width="6.5546875" customWidth="1"/>
    <col min="41" max="41" width="9.6640625" bestFit="1" customWidth="1"/>
    <col min="42" max="42" width="13.88671875" customWidth="1"/>
    <col min="43" max="43" width="5.33203125" customWidth="1"/>
    <col min="44" max="44" width="17" customWidth="1"/>
    <col min="45" max="45" width="9.6640625" bestFit="1" customWidth="1"/>
    <col min="46" max="46" width="34.6640625" bestFit="1" customWidth="1"/>
    <col min="47" max="47" width="65.6640625" customWidth="1"/>
    <col min="48" max="48" width="11" customWidth="1"/>
    <col min="49" max="49" width="14.6640625" customWidth="1"/>
    <col min="50" max="50" width="11.44140625" customWidth="1"/>
    <col min="51" max="52" width="5.44140625" customWidth="1"/>
    <col min="53" max="53" width="12.44140625" customWidth="1"/>
    <col min="54" max="54" width="10.44140625" customWidth="1"/>
    <col min="55" max="55" width="9.109375" customWidth="1"/>
    <col min="56" max="56" width="9.6640625" customWidth="1"/>
    <col min="57" max="57" width="10.5546875" customWidth="1"/>
    <col min="58" max="61" width="8.5546875" customWidth="1"/>
    <col min="62" max="62" width="13.109375" customWidth="1"/>
    <col min="63" max="63" width="12.109375" style="19" customWidth="1"/>
    <col min="64" max="64" width="13.6640625" customWidth="1"/>
    <col min="65" max="65" width="10.33203125" customWidth="1"/>
    <col min="66" max="66" width="9.109375" customWidth="1"/>
    <col min="67" max="69" width="12.33203125" customWidth="1"/>
    <col min="70" max="70" width="31.6640625" customWidth="1"/>
    <col min="71" max="71" width="24.5546875" customWidth="1"/>
    <col min="72" max="72" width="82.109375" customWidth="1"/>
    <col min="73" max="73" width="12.5546875" customWidth="1"/>
    <col min="74" max="74" width="16.88671875" customWidth="1"/>
    <col min="75" max="75" width="16.109375" style="28" customWidth="1"/>
    <col min="76" max="76" width="14.44140625" style="29" customWidth="1"/>
    <col min="77" max="77" width="12.5546875" style="28" customWidth="1"/>
    <col min="78" max="78" width="13.5546875" style="28" customWidth="1"/>
    <col min="79" max="79" width="14" style="28" customWidth="1"/>
    <col min="80" max="80" width="14.109375" style="28" customWidth="1"/>
    <col min="81" max="81" width="15.44140625" style="28" customWidth="1"/>
    <col min="82" max="82" width="8.33203125" style="28" customWidth="1"/>
    <col min="83" max="90" width="11.44140625" customWidth="1"/>
    <col min="91" max="91" width="31.44140625" customWidth="1"/>
    <col min="92" max="92" width="22.6640625" customWidth="1"/>
    <col min="93" max="96" width="11.44140625" customWidth="1"/>
    <col min="97" max="97" width="14.33203125" customWidth="1"/>
    <col min="98" max="103" width="11.44140625" customWidth="1"/>
    <col min="104" max="105" width="14.5546875" customWidth="1"/>
    <col min="106" max="106" width="7.6640625" customWidth="1"/>
    <col min="107" max="107" width="14.33203125" bestFit="1" customWidth="1"/>
    <col min="108" max="108" width="24.44140625" customWidth="1"/>
    <col min="109" max="109" width="20.109375" customWidth="1"/>
    <col min="110" max="113" width="11.44140625" customWidth="1"/>
    <col min="114" max="114" width="14.33203125" customWidth="1"/>
    <col min="115" max="120" width="11.44140625" customWidth="1"/>
    <col min="121" max="122" width="14.5546875" customWidth="1"/>
    <col min="123" max="123" width="11.44140625" customWidth="1"/>
    <col min="124" max="124" width="17.6640625" customWidth="1"/>
    <col min="125" max="125" width="24.5546875" customWidth="1"/>
    <col min="126" max="126" width="20.33203125" customWidth="1"/>
    <col min="127" max="130" width="11.44140625" customWidth="1"/>
    <col min="131" max="131" width="14.33203125" customWidth="1"/>
    <col min="132" max="137" width="11.44140625" customWidth="1"/>
    <col min="138" max="139" width="14.5546875" customWidth="1"/>
    <col min="140" max="141" width="11.44140625" customWidth="1"/>
    <col min="142" max="142" width="29.33203125" customWidth="1"/>
    <col min="143" max="143" width="21.6640625" customWidth="1"/>
    <col min="144" max="147" width="11.44140625" customWidth="1"/>
    <col min="148" max="148" width="14.33203125" customWidth="1"/>
    <col min="149" max="154" width="11.44140625" customWidth="1"/>
    <col min="155" max="156" width="14.5546875" customWidth="1"/>
    <col min="157" max="158" width="11.44140625" customWidth="1"/>
    <col min="159" max="159" width="24.33203125" customWidth="1"/>
    <col min="160" max="160" width="19.6640625" customWidth="1"/>
    <col min="161" max="164" width="11.44140625" customWidth="1"/>
    <col min="165" max="165" width="14.33203125" customWidth="1"/>
    <col min="166" max="171" width="11.44140625" customWidth="1"/>
    <col min="172" max="173" width="14.5546875" customWidth="1"/>
    <col min="174" max="175" width="11.44140625" customWidth="1"/>
    <col min="176" max="176" width="26.109375" customWidth="1"/>
  </cols>
  <sheetData>
    <row r="1" spans="2:176" ht="15" customHeight="1" thickBot="1" x14ac:dyDescent="0.35">
      <c r="B1" s="1"/>
      <c r="C1" s="1"/>
      <c r="D1" s="2"/>
      <c r="E1" s="3"/>
      <c r="F1" s="2"/>
      <c r="G1" s="4"/>
      <c r="H1" s="5"/>
      <c r="I1" s="4"/>
      <c r="J1" s="4"/>
      <c r="K1" s="6"/>
      <c r="L1" s="6"/>
      <c r="M1" s="6"/>
      <c r="N1" s="6"/>
      <c r="O1" s="7"/>
      <c r="P1" s="6"/>
      <c r="Q1" s="6"/>
      <c r="R1" s="6"/>
      <c r="S1" s="7"/>
      <c r="T1" s="6"/>
      <c r="U1" s="6"/>
      <c r="V1" s="1"/>
      <c r="W1" s="1"/>
      <c r="X1" s="1"/>
      <c r="Y1" s="1"/>
      <c r="Z1" s="6"/>
      <c r="AA1" s="2"/>
      <c r="AB1" s="5"/>
      <c r="AC1" s="2"/>
      <c r="AD1" s="6" t="s">
        <v>0</v>
      </c>
      <c r="AE1" s="2" t="s">
        <v>0</v>
      </c>
      <c r="AF1" s="2"/>
      <c r="AG1" s="6" t="s">
        <v>0</v>
      </c>
      <c r="AH1" s="20"/>
      <c r="AI1" s="2" t="s">
        <v>0</v>
      </c>
      <c r="AJ1" s="6" t="s">
        <v>0</v>
      </c>
      <c r="AK1" s="6" t="s">
        <v>0</v>
      </c>
      <c r="AL1" s="6" t="s">
        <v>0</v>
      </c>
      <c r="AM1" s="6" t="s">
        <v>0</v>
      </c>
      <c r="AN1" s="6" t="s">
        <v>0</v>
      </c>
      <c r="AO1" s="6"/>
      <c r="AP1" s="5"/>
      <c r="AQ1" s="6"/>
      <c r="AR1" s="5"/>
      <c r="AS1" s="6"/>
      <c r="AT1" s="5"/>
      <c r="AU1" s="6"/>
      <c r="AV1" s="7"/>
      <c r="AW1" s="2"/>
      <c r="AX1" s="1"/>
      <c r="AY1" s="1"/>
      <c r="AZ1" s="1"/>
      <c r="BA1" s="4"/>
      <c r="BB1" s="4"/>
      <c r="BC1" s="8"/>
      <c r="BD1" s="8"/>
      <c r="BE1" s="9"/>
      <c r="BF1" s="9"/>
      <c r="BG1" s="9"/>
      <c r="BH1" s="9"/>
      <c r="BI1" s="9"/>
      <c r="BJ1" s="9"/>
      <c r="BK1" s="17"/>
      <c r="BL1" s="9"/>
      <c r="BM1" s="9"/>
      <c r="BN1" s="9"/>
      <c r="BO1" s="9"/>
      <c r="BP1" s="9"/>
      <c r="BQ1" s="9"/>
      <c r="BR1" s="9"/>
      <c r="BS1" s="9"/>
      <c r="BT1" s="9"/>
      <c r="BU1" s="9"/>
      <c r="BV1" s="9"/>
      <c r="BW1" s="9"/>
      <c r="BX1" s="17"/>
      <c r="BY1" s="9"/>
      <c r="BZ1" s="9"/>
      <c r="CA1" s="9"/>
      <c r="CB1" s="9"/>
      <c r="CC1" s="9"/>
      <c r="CD1" s="10"/>
      <c r="CE1" s="4"/>
      <c r="CF1" s="4"/>
      <c r="CG1" s="4"/>
      <c r="CH1" s="4"/>
      <c r="CI1" s="4"/>
      <c r="CJ1" s="4"/>
      <c r="CK1" s="4"/>
      <c r="CL1" s="4"/>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row>
    <row r="2" spans="2:176" ht="27" customHeight="1" thickBot="1" x14ac:dyDescent="0.35">
      <c r="B2" s="136" t="s">
        <v>1</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8"/>
    </row>
    <row r="3" spans="2:176" ht="4.5" customHeight="1" thickBot="1" x14ac:dyDescent="0.35">
      <c r="B3" s="1"/>
      <c r="C3" s="1"/>
      <c r="D3" s="2"/>
      <c r="E3" s="3"/>
      <c r="F3" s="2"/>
      <c r="G3" s="4"/>
      <c r="H3" s="5"/>
      <c r="I3" s="4"/>
      <c r="J3" s="4"/>
      <c r="K3" s="11"/>
      <c r="L3" s="11"/>
      <c r="M3" s="11"/>
      <c r="N3" s="11"/>
      <c r="O3" s="12"/>
      <c r="P3" s="11"/>
      <c r="Q3" s="11"/>
      <c r="R3" s="11"/>
      <c r="S3" s="12"/>
      <c r="T3" s="6"/>
      <c r="U3" s="6"/>
      <c r="V3" s="11"/>
      <c r="W3" s="13"/>
      <c r="X3" s="14"/>
      <c r="Y3" s="13"/>
      <c r="Z3" s="11"/>
      <c r="AA3" s="13"/>
      <c r="AB3" s="14"/>
      <c r="AC3" s="13"/>
      <c r="AD3" s="11"/>
      <c r="AE3" s="14"/>
      <c r="AF3" s="14"/>
      <c r="AG3" s="11"/>
      <c r="AH3" s="18"/>
      <c r="AI3" s="14"/>
      <c r="AJ3" s="11"/>
      <c r="AK3" s="11"/>
      <c r="AL3" s="11"/>
      <c r="AM3" s="11"/>
      <c r="AN3" s="11"/>
      <c r="AO3" s="11"/>
      <c r="AP3" s="14"/>
      <c r="AQ3" s="11"/>
      <c r="AR3" s="14"/>
      <c r="AS3" s="11"/>
      <c r="AT3" s="14"/>
      <c r="AU3" s="11"/>
      <c r="AV3" s="12"/>
      <c r="AW3" s="13"/>
      <c r="AX3" s="11"/>
      <c r="AY3" s="11"/>
      <c r="AZ3" s="11"/>
      <c r="BA3" s="11"/>
      <c r="BB3" s="11"/>
      <c r="BC3" s="15"/>
      <c r="BD3" s="15"/>
      <c r="BE3" s="15"/>
      <c r="BF3" s="15"/>
      <c r="BG3" s="15"/>
      <c r="BH3" s="15"/>
      <c r="BI3" s="15"/>
      <c r="BJ3" s="15"/>
      <c r="BK3" s="18"/>
      <c r="BL3" s="15"/>
      <c r="BM3" s="15"/>
      <c r="BN3" s="15"/>
      <c r="BO3" s="15"/>
      <c r="BP3" s="15"/>
      <c r="BQ3" s="15"/>
      <c r="BR3" s="15"/>
      <c r="BS3" s="15"/>
      <c r="BT3" s="15"/>
      <c r="BU3" s="15"/>
      <c r="BV3" s="15"/>
      <c r="BW3" s="15"/>
      <c r="BX3" s="18"/>
      <c r="BY3" s="15"/>
      <c r="BZ3" s="15"/>
      <c r="CA3" s="15"/>
      <c r="CB3" s="15"/>
      <c r="CC3" s="15"/>
      <c r="CD3" s="16"/>
      <c r="CE3" s="11"/>
      <c r="CF3" s="11"/>
      <c r="CG3" s="11"/>
      <c r="CH3" s="11"/>
      <c r="CI3" s="11"/>
      <c r="CJ3" s="11"/>
      <c r="CK3" s="11"/>
      <c r="CL3" s="1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row>
    <row r="4" spans="2:176" ht="15" customHeight="1" thickBot="1" x14ac:dyDescent="0.35">
      <c r="B4" s="139" t="s">
        <v>2</v>
      </c>
      <c r="C4" s="140"/>
      <c r="D4" s="140"/>
      <c r="E4" s="140"/>
      <c r="F4" s="140"/>
      <c r="G4" s="140"/>
      <c r="H4" s="140"/>
      <c r="I4" s="140"/>
      <c r="J4" s="141"/>
      <c r="K4" s="142" t="s">
        <v>3</v>
      </c>
      <c r="L4" s="140"/>
      <c r="M4" s="140"/>
      <c r="N4" s="140"/>
      <c r="O4" s="140"/>
      <c r="P4" s="140"/>
      <c r="Q4" s="140"/>
      <c r="R4" s="140"/>
      <c r="S4" s="140"/>
      <c r="T4" s="140"/>
      <c r="U4" s="143"/>
      <c r="V4" s="144" t="s">
        <v>4</v>
      </c>
      <c r="W4" s="145"/>
      <c r="X4" s="145"/>
      <c r="Y4" s="145"/>
      <c r="Z4" s="145"/>
      <c r="AA4" s="145"/>
      <c r="AB4" s="145"/>
      <c r="AC4" s="145"/>
      <c r="AD4" s="146" t="s">
        <v>5</v>
      </c>
      <c r="AE4" s="140"/>
      <c r="AF4" s="140"/>
      <c r="AG4" s="140"/>
      <c r="AH4" s="140"/>
      <c r="AI4" s="140"/>
      <c r="AJ4" s="140"/>
      <c r="AK4" s="140"/>
      <c r="AL4" s="140"/>
      <c r="AM4" s="140"/>
      <c r="AN4" s="141"/>
      <c r="AO4" s="147" t="s">
        <v>6</v>
      </c>
      <c r="AP4" s="140"/>
      <c r="AQ4" s="140"/>
      <c r="AR4" s="140"/>
      <c r="AS4" s="140"/>
      <c r="AT4" s="140"/>
      <c r="AU4" s="140"/>
      <c r="AV4" s="140"/>
      <c r="AW4" s="140"/>
      <c r="AX4" s="140"/>
      <c r="AY4" s="140"/>
      <c r="AZ4" s="140"/>
      <c r="BA4" s="140"/>
      <c r="BB4" s="140"/>
      <c r="BC4" s="140"/>
      <c r="BD4" s="140"/>
      <c r="BE4" s="140"/>
      <c r="BF4" s="140"/>
      <c r="BG4" s="140"/>
      <c r="BH4" s="140"/>
      <c r="BI4" s="141"/>
      <c r="BJ4" s="148" t="s">
        <v>7</v>
      </c>
      <c r="BK4" s="140"/>
      <c r="BL4" s="140"/>
      <c r="BM4" s="140"/>
      <c r="BN4" s="140"/>
      <c r="BO4" s="140"/>
      <c r="BP4" s="140"/>
      <c r="BQ4" s="140"/>
      <c r="BR4" s="140"/>
      <c r="BS4" s="140"/>
      <c r="BT4" s="140"/>
      <c r="BU4" s="140"/>
      <c r="BV4" s="140"/>
      <c r="BW4" s="140"/>
      <c r="BX4" s="140"/>
      <c r="BY4" s="140"/>
      <c r="BZ4" s="140"/>
      <c r="CA4" s="140"/>
      <c r="CB4" s="140"/>
      <c r="CC4" s="141"/>
      <c r="CD4" s="149" t="s">
        <v>8</v>
      </c>
      <c r="CE4" s="140"/>
      <c r="CF4" s="140"/>
      <c r="CG4" s="140"/>
      <c r="CH4" s="140"/>
      <c r="CI4" s="140"/>
      <c r="CJ4" s="140"/>
      <c r="CK4" s="140"/>
      <c r="CL4" s="143"/>
      <c r="CM4" s="150" t="s">
        <v>9</v>
      </c>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51"/>
    </row>
    <row r="5" spans="2:176" ht="21.75" customHeight="1" x14ac:dyDescent="0.3">
      <c r="B5" s="35" t="s">
        <v>10</v>
      </c>
      <c r="C5" s="169" t="s">
        <v>11</v>
      </c>
      <c r="D5" s="156"/>
      <c r="E5" s="169" t="s">
        <v>12</v>
      </c>
      <c r="F5" s="156"/>
      <c r="G5" s="169" t="s">
        <v>13</v>
      </c>
      <c r="H5" s="156"/>
      <c r="I5" s="33" t="s">
        <v>14</v>
      </c>
      <c r="J5" s="37" t="s">
        <v>15</v>
      </c>
      <c r="K5" s="167" t="s">
        <v>16</v>
      </c>
      <c r="L5" s="156"/>
      <c r="M5" s="156"/>
      <c r="N5" s="156"/>
      <c r="O5" s="156"/>
      <c r="P5" s="156"/>
      <c r="Q5" s="156"/>
      <c r="R5" s="168" t="s">
        <v>17</v>
      </c>
      <c r="S5" s="156"/>
      <c r="T5" s="156"/>
      <c r="U5" s="163"/>
      <c r="V5" s="170" t="s">
        <v>18</v>
      </c>
      <c r="W5" s="140"/>
      <c r="X5" s="140"/>
      <c r="Y5" s="141"/>
      <c r="Z5" s="139" t="s">
        <v>19</v>
      </c>
      <c r="AA5" s="140"/>
      <c r="AB5" s="140"/>
      <c r="AC5" s="141"/>
      <c r="AD5" s="166" t="s">
        <v>20</v>
      </c>
      <c r="AE5" s="156"/>
      <c r="AF5" s="156"/>
      <c r="AG5" s="156"/>
      <c r="AH5" s="156"/>
      <c r="AI5" s="156"/>
      <c r="AJ5" s="156"/>
      <c r="AK5" s="156"/>
      <c r="AL5" s="156"/>
      <c r="AM5" s="156"/>
      <c r="AN5" s="163"/>
      <c r="AO5" s="167" t="s">
        <v>21</v>
      </c>
      <c r="AP5" s="156"/>
      <c r="AQ5" s="168" t="s">
        <v>22</v>
      </c>
      <c r="AR5" s="156"/>
      <c r="AS5" s="168" t="s">
        <v>23</v>
      </c>
      <c r="AT5" s="156"/>
      <c r="AU5" s="156"/>
      <c r="AV5" s="168" t="s">
        <v>24</v>
      </c>
      <c r="AW5" s="156"/>
      <c r="AX5" s="156"/>
      <c r="AY5" s="156"/>
      <c r="AZ5" s="156"/>
      <c r="BA5" s="156"/>
      <c r="BB5" s="156"/>
      <c r="BC5" s="156"/>
      <c r="BD5" s="156"/>
      <c r="BE5" s="156"/>
      <c r="BF5" s="156"/>
      <c r="BG5" s="156"/>
      <c r="BH5" s="156"/>
      <c r="BI5" s="163"/>
      <c r="BJ5" s="68" t="s">
        <v>25</v>
      </c>
      <c r="BK5" s="59" t="s">
        <v>26</v>
      </c>
      <c r="BL5" s="58" t="s">
        <v>200</v>
      </c>
      <c r="BM5" s="155" t="s">
        <v>27</v>
      </c>
      <c r="BN5" s="156"/>
      <c r="BO5" s="156"/>
      <c r="BP5" s="156"/>
      <c r="BQ5" s="156"/>
      <c r="BR5" s="155" t="s">
        <v>28</v>
      </c>
      <c r="BS5" s="156"/>
      <c r="BT5" s="156"/>
      <c r="BU5" s="156"/>
      <c r="BV5" s="156"/>
      <c r="BW5" s="156"/>
      <c r="BX5" s="156"/>
      <c r="BY5" s="155" t="s">
        <v>29</v>
      </c>
      <c r="BZ5" s="157"/>
      <c r="CA5" s="157"/>
      <c r="CB5" s="157"/>
      <c r="CC5" s="158"/>
      <c r="CD5" s="79" t="s">
        <v>30</v>
      </c>
      <c r="CE5" s="159" t="s">
        <v>31</v>
      </c>
      <c r="CF5" s="156"/>
      <c r="CG5" s="159" t="s">
        <v>32</v>
      </c>
      <c r="CH5" s="156"/>
      <c r="CI5" s="159" t="s">
        <v>33</v>
      </c>
      <c r="CJ5" s="156"/>
      <c r="CK5" s="159" t="s">
        <v>34</v>
      </c>
      <c r="CL5" s="163"/>
      <c r="CM5" s="164" t="s">
        <v>35</v>
      </c>
      <c r="CN5" s="140"/>
      <c r="CO5" s="140"/>
      <c r="CP5" s="140"/>
      <c r="CQ5" s="140"/>
      <c r="CR5" s="140"/>
      <c r="CS5" s="140"/>
      <c r="CT5" s="140"/>
      <c r="CU5" s="140"/>
      <c r="CV5" s="140"/>
      <c r="CW5" s="140"/>
      <c r="CX5" s="140"/>
      <c r="CY5" s="140"/>
      <c r="CZ5" s="140"/>
      <c r="DA5" s="140"/>
      <c r="DB5" s="140"/>
      <c r="DC5" s="140"/>
      <c r="DD5" s="141"/>
      <c r="DE5" s="165" t="s">
        <v>36</v>
      </c>
      <c r="DF5" s="140"/>
      <c r="DG5" s="140"/>
      <c r="DH5" s="140"/>
      <c r="DI5" s="140"/>
      <c r="DJ5" s="140"/>
      <c r="DK5" s="140"/>
      <c r="DL5" s="140"/>
      <c r="DM5" s="140"/>
      <c r="DN5" s="140"/>
      <c r="DO5" s="140"/>
      <c r="DP5" s="140"/>
      <c r="DQ5" s="140"/>
      <c r="DR5" s="140"/>
      <c r="DS5" s="140"/>
      <c r="DT5" s="140"/>
      <c r="DU5" s="141"/>
      <c r="DV5" s="152" t="s">
        <v>37</v>
      </c>
      <c r="DW5" s="140"/>
      <c r="DX5" s="140"/>
      <c r="DY5" s="140"/>
      <c r="DZ5" s="140"/>
      <c r="EA5" s="140"/>
      <c r="EB5" s="140"/>
      <c r="EC5" s="140"/>
      <c r="ED5" s="140"/>
      <c r="EE5" s="140"/>
      <c r="EF5" s="140"/>
      <c r="EG5" s="140"/>
      <c r="EH5" s="140"/>
      <c r="EI5" s="140"/>
      <c r="EJ5" s="140"/>
      <c r="EK5" s="140"/>
      <c r="EL5" s="141"/>
      <c r="EM5" s="153" t="s">
        <v>38</v>
      </c>
      <c r="EN5" s="140"/>
      <c r="EO5" s="140"/>
      <c r="EP5" s="140"/>
      <c r="EQ5" s="140"/>
      <c r="ER5" s="140"/>
      <c r="ES5" s="140"/>
      <c r="ET5" s="140"/>
      <c r="EU5" s="140"/>
      <c r="EV5" s="140"/>
      <c r="EW5" s="140"/>
      <c r="EX5" s="140"/>
      <c r="EY5" s="140"/>
      <c r="EZ5" s="140"/>
      <c r="FA5" s="140"/>
      <c r="FB5" s="140"/>
      <c r="FC5" s="141"/>
      <c r="FD5" s="154" t="s">
        <v>39</v>
      </c>
      <c r="FE5" s="140"/>
      <c r="FF5" s="140"/>
      <c r="FG5" s="140"/>
      <c r="FH5" s="140"/>
      <c r="FI5" s="140"/>
      <c r="FJ5" s="140"/>
      <c r="FK5" s="140"/>
      <c r="FL5" s="140"/>
      <c r="FM5" s="140"/>
      <c r="FN5" s="140"/>
      <c r="FO5" s="140"/>
      <c r="FP5" s="140"/>
      <c r="FQ5" s="140"/>
      <c r="FR5" s="140"/>
      <c r="FS5" s="140"/>
      <c r="FT5" s="143"/>
    </row>
    <row r="6" spans="2:176" ht="27.75" customHeight="1" x14ac:dyDescent="0.3">
      <c r="B6" s="35" t="s">
        <v>0</v>
      </c>
      <c r="C6" s="33" t="s">
        <v>40</v>
      </c>
      <c r="D6" s="33" t="s">
        <v>41</v>
      </c>
      <c r="E6" s="34" t="s">
        <v>40</v>
      </c>
      <c r="F6" s="33" t="s">
        <v>41</v>
      </c>
      <c r="G6" s="33" t="s">
        <v>40</v>
      </c>
      <c r="H6" s="33" t="s">
        <v>41</v>
      </c>
      <c r="I6" s="33" t="s">
        <v>40</v>
      </c>
      <c r="J6" s="37" t="s">
        <v>40</v>
      </c>
      <c r="K6" s="41" t="s">
        <v>42</v>
      </c>
      <c r="L6" s="38" t="s">
        <v>43</v>
      </c>
      <c r="M6" s="38" t="s">
        <v>44</v>
      </c>
      <c r="N6" s="38" t="s">
        <v>45</v>
      </c>
      <c r="O6" s="39" t="s">
        <v>46</v>
      </c>
      <c r="P6" s="38" t="s">
        <v>47</v>
      </c>
      <c r="Q6" s="40" t="s">
        <v>48</v>
      </c>
      <c r="R6" s="38" t="s">
        <v>41</v>
      </c>
      <c r="S6" s="39" t="s">
        <v>49</v>
      </c>
      <c r="T6" s="39" t="s">
        <v>50</v>
      </c>
      <c r="U6" s="43" t="s">
        <v>51</v>
      </c>
      <c r="V6" s="47" t="s">
        <v>52</v>
      </c>
      <c r="W6" s="46" t="s">
        <v>41</v>
      </c>
      <c r="X6" s="46" t="s">
        <v>53</v>
      </c>
      <c r="Y6" s="48" t="s">
        <v>41</v>
      </c>
      <c r="Z6" s="35" t="s">
        <v>52</v>
      </c>
      <c r="AA6" s="33" t="s">
        <v>41</v>
      </c>
      <c r="AB6" s="33" t="s">
        <v>53</v>
      </c>
      <c r="AC6" s="37" t="s">
        <v>41</v>
      </c>
      <c r="AD6" s="51" t="s">
        <v>54</v>
      </c>
      <c r="AE6" s="49" t="s">
        <v>55</v>
      </c>
      <c r="AF6" s="49" t="s">
        <v>56</v>
      </c>
      <c r="AG6" s="49" t="s">
        <v>57</v>
      </c>
      <c r="AH6" s="50" t="s">
        <v>58</v>
      </c>
      <c r="AI6" s="49" t="s">
        <v>59</v>
      </c>
      <c r="AJ6" s="49" t="s">
        <v>60</v>
      </c>
      <c r="AK6" s="49" t="s">
        <v>61</v>
      </c>
      <c r="AL6" s="49" t="s">
        <v>62</v>
      </c>
      <c r="AM6" s="49" t="s">
        <v>63</v>
      </c>
      <c r="AN6" s="52" t="s">
        <v>64</v>
      </c>
      <c r="AO6" s="41" t="s">
        <v>65</v>
      </c>
      <c r="AP6" s="38" t="s">
        <v>55</v>
      </c>
      <c r="AQ6" s="38" t="s">
        <v>65</v>
      </c>
      <c r="AR6" s="38" t="s">
        <v>55</v>
      </c>
      <c r="AS6" s="38" t="s">
        <v>65</v>
      </c>
      <c r="AT6" s="38" t="s">
        <v>55</v>
      </c>
      <c r="AU6" s="38" t="s">
        <v>66</v>
      </c>
      <c r="AV6" s="39" t="s">
        <v>54</v>
      </c>
      <c r="AW6" s="38" t="s">
        <v>55</v>
      </c>
      <c r="AX6" s="38" t="s">
        <v>56</v>
      </c>
      <c r="AY6" s="38" t="s">
        <v>67</v>
      </c>
      <c r="AZ6" s="38" t="s">
        <v>68</v>
      </c>
      <c r="BA6" s="38" t="s">
        <v>69</v>
      </c>
      <c r="BB6" s="38" t="s">
        <v>70</v>
      </c>
      <c r="BC6" s="53" t="s">
        <v>59</v>
      </c>
      <c r="BD6" s="53" t="s">
        <v>57</v>
      </c>
      <c r="BE6" s="53" t="s">
        <v>71</v>
      </c>
      <c r="BF6" s="54" t="s">
        <v>61</v>
      </c>
      <c r="BG6" s="53" t="s">
        <v>62</v>
      </c>
      <c r="BH6" s="55" t="s">
        <v>63</v>
      </c>
      <c r="BI6" s="57" t="s">
        <v>64</v>
      </c>
      <c r="BJ6" s="68"/>
      <c r="BK6" s="60" t="s">
        <v>192</v>
      </c>
      <c r="BL6" s="58"/>
      <c r="BM6" s="58" t="s">
        <v>72</v>
      </c>
      <c r="BN6" s="58" t="s">
        <v>73</v>
      </c>
      <c r="BO6" s="58" t="s">
        <v>74</v>
      </c>
      <c r="BP6" s="58" t="s">
        <v>75</v>
      </c>
      <c r="BQ6" s="58" t="s">
        <v>76</v>
      </c>
      <c r="BR6" s="58" t="s">
        <v>77</v>
      </c>
      <c r="BS6" s="58" t="s">
        <v>78</v>
      </c>
      <c r="BT6" s="58" t="s">
        <v>79</v>
      </c>
      <c r="BU6" s="58" t="s">
        <v>80</v>
      </c>
      <c r="BV6" s="58" t="s">
        <v>47</v>
      </c>
      <c r="BW6" s="58" t="s">
        <v>81</v>
      </c>
      <c r="BX6" s="59" t="s">
        <v>82</v>
      </c>
      <c r="BY6" s="58" t="s">
        <v>72</v>
      </c>
      <c r="BZ6" s="58" t="s">
        <v>73</v>
      </c>
      <c r="CA6" s="58" t="s">
        <v>74</v>
      </c>
      <c r="CB6" s="58" t="s">
        <v>75</v>
      </c>
      <c r="CC6" s="73" t="s">
        <v>76</v>
      </c>
      <c r="CD6" s="80"/>
      <c r="CE6" s="76" t="s">
        <v>83</v>
      </c>
      <c r="CF6" s="76" t="s">
        <v>58</v>
      </c>
      <c r="CG6" s="76" t="s">
        <v>84</v>
      </c>
      <c r="CH6" s="76" t="s">
        <v>58</v>
      </c>
      <c r="CI6" s="76" t="s">
        <v>84</v>
      </c>
      <c r="CJ6" s="76" t="s">
        <v>58</v>
      </c>
      <c r="CK6" s="76" t="s">
        <v>84</v>
      </c>
      <c r="CL6" s="84" t="s">
        <v>58</v>
      </c>
      <c r="CM6" s="91" t="s">
        <v>85</v>
      </c>
      <c r="CN6" s="86" t="s">
        <v>86</v>
      </c>
      <c r="CO6" s="87" t="s">
        <v>87</v>
      </c>
      <c r="CP6" s="86" t="s">
        <v>88</v>
      </c>
      <c r="CQ6" s="86" t="s">
        <v>89</v>
      </c>
      <c r="CR6" s="86" t="s">
        <v>90</v>
      </c>
      <c r="CS6" s="86" t="s">
        <v>91</v>
      </c>
      <c r="CT6" s="86" t="s">
        <v>92</v>
      </c>
      <c r="CU6" s="86" t="s">
        <v>93</v>
      </c>
      <c r="CV6" s="86" t="s">
        <v>94</v>
      </c>
      <c r="CW6" s="86" t="s">
        <v>95</v>
      </c>
      <c r="CX6" s="86" t="s">
        <v>96</v>
      </c>
      <c r="CY6" s="86" t="s">
        <v>97</v>
      </c>
      <c r="CZ6" s="86" t="s">
        <v>98</v>
      </c>
      <c r="DA6" s="86" t="s">
        <v>99</v>
      </c>
      <c r="DB6" s="86" t="s">
        <v>100</v>
      </c>
      <c r="DC6" s="86" t="s">
        <v>101</v>
      </c>
      <c r="DD6" s="95" t="s">
        <v>205</v>
      </c>
      <c r="DE6" s="101" t="s">
        <v>86</v>
      </c>
      <c r="DF6" s="98" t="s">
        <v>87</v>
      </c>
      <c r="DG6" s="98" t="s">
        <v>88</v>
      </c>
      <c r="DH6" s="98" t="s">
        <v>89</v>
      </c>
      <c r="DI6" s="98" t="s">
        <v>90</v>
      </c>
      <c r="DJ6" s="98" t="s">
        <v>91</v>
      </c>
      <c r="DK6" s="98" t="s">
        <v>92</v>
      </c>
      <c r="DL6" s="98" t="s">
        <v>93</v>
      </c>
      <c r="DM6" s="98" t="s">
        <v>94</v>
      </c>
      <c r="DN6" s="98" t="s">
        <v>95</v>
      </c>
      <c r="DO6" s="98" t="s">
        <v>96</v>
      </c>
      <c r="DP6" s="98" t="s">
        <v>97</v>
      </c>
      <c r="DQ6" s="98" t="s">
        <v>98</v>
      </c>
      <c r="DR6" s="98" t="s">
        <v>99</v>
      </c>
      <c r="DS6" s="98" t="s">
        <v>100</v>
      </c>
      <c r="DT6" s="98" t="s">
        <v>101</v>
      </c>
      <c r="DU6" s="107" t="s">
        <v>206</v>
      </c>
      <c r="DV6" s="109" t="s">
        <v>86</v>
      </c>
      <c r="DW6" s="108" t="s">
        <v>87</v>
      </c>
      <c r="DX6" s="108" t="s">
        <v>88</v>
      </c>
      <c r="DY6" s="108" t="s">
        <v>89</v>
      </c>
      <c r="DZ6" s="108" t="s">
        <v>90</v>
      </c>
      <c r="EA6" s="108" t="s">
        <v>91</v>
      </c>
      <c r="EB6" s="108" t="s">
        <v>92</v>
      </c>
      <c r="EC6" s="108" t="s">
        <v>93</v>
      </c>
      <c r="ED6" s="108" t="s">
        <v>94</v>
      </c>
      <c r="EE6" s="108" t="s">
        <v>95</v>
      </c>
      <c r="EF6" s="108" t="s">
        <v>96</v>
      </c>
      <c r="EG6" s="108" t="s">
        <v>97</v>
      </c>
      <c r="EH6" s="108" t="s">
        <v>98</v>
      </c>
      <c r="EI6" s="108" t="s">
        <v>99</v>
      </c>
      <c r="EJ6" s="108" t="s">
        <v>100</v>
      </c>
      <c r="EK6" s="108" t="s">
        <v>101</v>
      </c>
      <c r="EL6" s="111" t="s">
        <v>207</v>
      </c>
      <c r="EM6" s="115" t="s">
        <v>86</v>
      </c>
      <c r="EN6" s="114" t="s">
        <v>87</v>
      </c>
      <c r="EO6" s="114" t="s">
        <v>88</v>
      </c>
      <c r="EP6" s="114" t="s">
        <v>89</v>
      </c>
      <c r="EQ6" s="114" t="s">
        <v>90</v>
      </c>
      <c r="ER6" s="114" t="s">
        <v>91</v>
      </c>
      <c r="ES6" s="114" t="s">
        <v>92</v>
      </c>
      <c r="ET6" s="114" t="s">
        <v>93</v>
      </c>
      <c r="EU6" s="114" t="s">
        <v>94</v>
      </c>
      <c r="EV6" s="114" t="s">
        <v>95</v>
      </c>
      <c r="EW6" s="114" t="s">
        <v>96</v>
      </c>
      <c r="EX6" s="114" t="s">
        <v>97</v>
      </c>
      <c r="EY6" s="114" t="s">
        <v>98</v>
      </c>
      <c r="EZ6" s="114" t="s">
        <v>99</v>
      </c>
      <c r="FA6" s="114" t="s">
        <v>100</v>
      </c>
      <c r="FB6" s="114" t="s">
        <v>101</v>
      </c>
      <c r="FC6" s="118" t="s">
        <v>208</v>
      </c>
      <c r="FD6" s="120" t="s">
        <v>86</v>
      </c>
      <c r="FE6" s="119" t="s">
        <v>87</v>
      </c>
      <c r="FF6" s="119" t="s">
        <v>88</v>
      </c>
      <c r="FG6" s="119" t="s">
        <v>89</v>
      </c>
      <c r="FH6" s="119" t="s">
        <v>90</v>
      </c>
      <c r="FI6" s="119" t="s">
        <v>91</v>
      </c>
      <c r="FJ6" s="119" t="s">
        <v>92</v>
      </c>
      <c r="FK6" s="119" t="s">
        <v>93</v>
      </c>
      <c r="FL6" s="119" t="s">
        <v>94</v>
      </c>
      <c r="FM6" s="119" t="s">
        <v>95</v>
      </c>
      <c r="FN6" s="119" t="s">
        <v>96</v>
      </c>
      <c r="FO6" s="119" t="s">
        <v>97</v>
      </c>
      <c r="FP6" s="119" t="s">
        <v>98</v>
      </c>
      <c r="FQ6" s="119" t="s">
        <v>99</v>
      </c>
      <c r="FR6" s="119" t="s">
        <v>100</v>
      </c>
      <c r="FS6" s="119" t="s">
        <v>101</v>
      </c>
      <c r="FT6" s="121" t="s">
        <v>209</v>
      </c>
    </row>
    <row r="7" spans="2:176" ht="202.95" customHeight="1" x14ac:dyDescent="0.3">
      <c r="B7" s="160">
        <v>54</v>
      </c>
      <c r="C7" s="161">
        <v>2</v>
      </c>
      <c r="D7" s="162" t="s">
        <v>102</v>
      </c>
      <c r="E7" s="162" t="s">
        <v>103</v>
      </c>
      <c r="F7" s="162" t="s">
        <v>104</v>
      </c>
      <c r="G7" s="161" t="s">
        <v>105</v>
      </c>
      <c r="H7" s="162" t="s">
        <v>106</v>
      </c>
      <c r="I7" s="161" t="s">
        <v>0</v>
      </c>
      <c r="J7" s="174" t="s">
        <v>0</v>
      </c>
      <c r="K7" s="175" t="s">
        <v>107</v>
      </c>
      <c r="L7" s="162" t="s">
        <v>108</v>
      </c>
      <c r="M7" s="162" t="s">
        <v>109</v>
      </c>
      <c r="N7" s="171" t="s">
        <v>110</v>
      </c>
      <c r="O7" s="172">
        <v>202500000001016</v>
      </c>
      <c r="P7" s="162" t="s">
        <v>0</v>
      </c>
      <c r="Q7" s="162" t="s">
        <v>0</v>
      </c>
      <c r="R7" s="162" t="s">
        <v>0</v>
      </c>
      <c r="S7" s="173" t="s">
        <v>0</v>
      </c>
      <c r="T7" s="162" t="s">
        <v>0</v>
      </c>
      <c r="U7" s="176" t="s">
        <v>0</v>
      </c>
      <c r="V7" s="175">
        <v>2</v>
      </c>
      <c r="W7" s="162" t="s">
        <v>111</v>
      </c>
      <c r="X7" s="162" t="s">
        <v>112</v>
      </c>
      <c r="Y7" s="176" t="s">
        <v>113</v>
      </c>
      <c r="Z7" s="175" t="s">
        <v>114</v>
      </c>
      <c r="AA7" s="162" t="s">
        <v>115</v>
      </c>
      <c r="AB7" s="162" t="s">
        <v>116</v>
      </c>
      <c r="AC7" s="176" t="s">
        <v>117</v>
      </c>
      <c r="AD7" s="175">
        <v>160090005</v>
      </c>
      <c r="AE7" s="162" t="s">
        <v>118</v>
      </c>
      <c r="AF7" s="162" t="s">
        <v>119</v>
      </c>
      <c r="AG7" s="162" t="s">
        <v>120</v>
      </c>
      <c r="AH7" s="177">
        <v>0.12</v>
      </c>
      <c r="AI7" s="162">
        <v>1</v>
      </c>
      <c r="AJ7" s="162">
        <v>1</v>
      </c>
      <c r="AK7" s="162">
        <v>0</v>
      </c>
      <c r="AL7" s="162">
        <v>1</v>
      </c>
      <c r="AM7" s="162">
        <v>1</v>
      </c>
      <c r="AN7" s="176">
        <v>1</v>
      </c>
      <c r="AO7" s="175">
        <v>36</v>
      </c>
      <c r="AP7" s="162" t="s">
        <v>121</v>
      </c>
      <c r="AQ7" s="162">
        <v>3602</v>
      </c>
      <c r="AR7" s="162" t="s">
        <v>122</v>
      </c>
      <c r="AS7" s="162">
        <v>3602037</v>
      </c>
      <c r="AT7" s="162" t="s">
        <v>123</v>
      </c>
      <c r="AU7" s="162" t="s">
        <v>124</v>
      </c>
      <c r="AV7" s="173">
        <v>360203700</v>
      </c>
      <c r="AW7" s="162" t="s">
        <v>125</v>
      </c>
      <c r="AX7" s="173" t="s">
        <v>126</v>
      </c>
      <c r="AY7" s="173" t="s">
        <v>127</v>
      </c>
      <c r="AZ7" s="173" t="s">
        <v>127</v>
      </c>
      <c r="BA7" s="162" t="s">
        <v>134</v>
      </c>
      <c r="BB7" s="162" t="s">
        <v>128</v>
      </c>
      <c r="BC7" s="178">
        <v>786</v>
      </c>
      <c r="BD7" s="178">
        <v>863</v>
      </c>
      <c r="BE7" s="178">
        <v>863</v>
      </c>
      <c r="BF7" s="178">
        <v>0</v>
      </c>
      <c r="BG7" s="178">
        <v>863</v>
      </c>
      <c r="BH7" s="178">
        <v>863</v>
      </c>
      <c r="BI7" s="182">
        <v>863</v>
      </c>
      <c r="BJ7" s="180">
        <f>BK7*BQ7</f>
        <v>0</v>
      </c>
      <c r="BK7" s="177">
        <v>0.8</v>
      </c>
      <c r="BL7" s="181">
        <f>BH7*BQ7</f>
        <v>0</v>
      </c>
      <c r="BM7" s="179">
        <f>SUMPRODUCT($BX$7:$BX$8,BY7:BY8)</f>
        <v>0</v>
      </c>
      <c r="BN7" s="179">
        <f t="shared" ref="BN7:BP7" si="0">SUMPRODUCT($BX$7:$BX$8,BZ7:BZ8)</f>
        <v>0</v>
      </c>
      <c r="BO7" s="179">
        <f t="shared" si="0"/>
        <v>0</v>
      </c>
      <c r="BP7" s="179">
        <f t="shared" si="0"/>
        <v>0</v>
      </c>
      <c r="BQ7" s="179">
        <f>SUM(BM7:BP8)</f>
        <v>0</v>
      </c>
      <c r="BR7" s="62" t="s">
        <v>185</v>
      </c>
      <c r="BT7" s="63" t="s">
        <v>236</v>
      </c>
      <c r="BU7" s="30"/>
      <c r="BV7" s="30"/>
      <c r="BW7" s="61">
        <f t="shared" ref="BW7:BW10" si="1">BX7*CC7</f>
        <v>0</v>
      </c>
      <c r="BX7" s="32">
        <v>0.5</v>
      </c>
      <c r="BY7" s="64">
        <v>0</v>
      </c>
      <c r="BZ7" s="64">
        <v>0</v>
      </c>
      <c r="CA7" s="64">
        <v>0</v>
      </c>
      <c r="CB7" s="64">
        <v>0</v>
      </c>
      <c r="CC7" s="74">
        <f>SUM(BY7:CB7)</f>
        <v>0</v>
      </c>
      <c r="CD7" s="81" t="s">
        <v>129</v>
      </c>
      <c r="CE7" s="31" t="s">
        <v>0</v>
      </c>
      <c r="CF7" s="31" t="s">
        <v>0</v>
      </c>
      <c r="CG7" s="31" t="s">
        <v>0</v>
      </c>
      <c r="CH7" s="31" t="s">
        <v>0</v>
      </c>
      <c r="CI7" s="31" t="s">
        <v>0</v>
      </c>
      <c r="CJ7" s="31" t="s">
        <v>0</v>
      </c>
      <c r="CK7" s="31" t="s">
        <v>0</v>
      </c>
      <c r="CL7" s="44" t="s">
        <v>0</v>
      </c>
      <c r="CM7" s="42" t="s">
        <v>220</v>
      </c>
      <c r="CN7" s="88">
        <v>144647800</v>
      </c>
      <c r="CO7" s="31" t="s">
        <v>0</v>
      </c>
      <c r="CP7" s="31" t="s">
        <v>0</v>
      </c>
      <c r="CQ7" s="31" t="s">
        <v>0</v>
      </c>
      <c r="CR7" s="31" t="s">
        <v>0</v>
      </c>
      <c r="CS7" s="31" t="s">
        <v>0</v>
      </c>
      <c r="CT7" s="31" t="s">
        <v>0</v>
      </c>
      <c r="CU7" s="31" t="s">
        <v>0</v>
      </c>
      <c r="CV7" s="31" t="s">
        <v>0</v>
      </c>
      <c r="CW7" s="31" t="s">
        <v>0</v>
      </c>
      <c r="CX7" s="31" t="s">
        <v>0</v>
      </c>
      <c r="CY7" s="31" t="s">
        <v>0</v>
      </c>
      <c r="CZ7" s="31" t="s">
        <v>0</v>
      </c>
      <c r="DA7" s="31" t="s">
        <v>0</v>
      </c>
      <c r="DB7" s="31" t="s">
        <v>0</v>
      </c>
      <c r="DC7" s="31" t="s">
        <v>0</v>
      </c>
      <c r="DD7" s="96">
        <f>SUM(CN7:DC7)</f>
        <v>144647800</v>
      </c>
      <c r="DE7" s="102">
        <v>144647800</v>
      </c>
      <c r="DF7" s="31" t="s">
        <v>0</v>
      </c>
      <c r="DG7" s="31" t="s">
        <v>0</v>
      </c>
      <c r="DH7" s="31" t="s">
        <v>0</v>
      </c>
      <c r="DI7" s="31" t="s">
        <v>0</v>
      </c>
      <c r="DJ7" s="31" t="s">
        <v>0</v>
      </c>
      <c r="DK7" s="31" t="s">
        <v>0</v>
      </c>
      <c r="DL7" s="31" t="s">
        <v>0</v>
      </c>
      <c r="DM7" s="31" t="s">
        <v>0</v>
      </c>
      <c r="DN7" s="31" t="s">
        <v>0</v>
      </c>
      <c r="DO7" s="31" t="s">
        <v>0</v>
      </c>
      <c r="DP7" s="31" t="s">
        <v>0</v>
      </c>
      <c r="DQ7" s="31" t="s">
        <v>0</v>
      </c>
      <c r="DR7" s="31" t="s">
        <v>0</v>
      </c>
      <c r="DS7" s="31" t="s">
        <v>0</v>
      </c>
      <c r="DT7" s="31" t="s">
        <v>0</v>
      </c>
      <c r="DU7" s="96">
        <f>SUM(DE7:DT7)</f>
        <v>144647800</v>
      </c>
      <c r="DV7" s="105">
        <v>144647800</v>
      </c>
      <c r="DW7" s="31" t="s">
        <v>0</v>
      </c>
      <c r="DX7" s="31" t="s">
        <v>0</v>
      </c>
      <c r="DY7" s="31" t="s">
        <v>0</v>
      </c>
      <c r="DZ7" s="31" t="s">
        <v>0</v>
      </c>
      <c r="EA7" s="31" t="s">
        <v>0</v>
      </c>
      <c r="EB7" s="31" t="s">
        <v>0</v>
      </c>
      <c r="EC7" s="31" t="s">
        <v>0</v>
      </c>
      <c r="ED7" s="31" t="s">
        <v>0</v>
      </c>
      <c r="EE7" s="31" t="s">
        <v>0</v>
      </c>
      <c r="EF7" s="31" t="s">
        <v>0</v>
      </c>
      <c r="EG7" s="31" t="s">
        <v>0</v>
      </c>
      <c r="EH7" s="31" t="s">
        <v>0</v>
      </c>
      <c r="EI7" s="31" t="s">
        <v>0</v>
      </c>
      <c r="EJ7" s="31" t="s">
        <v>0</v>
      </c>
      <c r="EK7" s="31" t="s">
        <v>0</v>
      </c>
      <c r="EL7" s="112">
        <f>SUM(DV7:EK7)</f>
        <v>144647800</v>
      </c>
      <c r="EM7" s="105">
        <v>65874400</v>
      </c>
      <c r="EN7" s="31" t="s">
        <v>0</v>
      </c>
      <c r="EO7" s="31" t="s">
        <v>0</v>
      </c>
      <c r="EP7" s="31" t="s">
        <v>0</v>
      </c>
      <c r="EQ7" s="31" t="s">
        <v>0</v>
      </c>
      <c r="ER7" s="31" t="s">
        <v>0</v>
      </c>
      <c r="ES7" s="31" t="s">
        <v>0</v>
      </c>
      <c r="ET7" s="31" t="s">
        <v>0</v>
      </c>
      <c r="EU7" s="31" t="s">
        <v>0</v>
      </c>
      <c r="EV7" s="31" t="s">
        <v>0</v>
      </c>
      <c r="EW7" s="31" t="s">
        <v>0</v>
      </c>
      <c r="EX7" s="31" t="s">
        <v>0</v>
      </c>
      <c r="EY7" s="31" t="s">
        <v>0</v>
      </c>
      <c r="EZ7" s="31" t="s">
        <v>0</v>
      </c>
      <c r="FA7" s="31" t="s">
        <v>0</v>
      </c>
      <c r="FB7" s="31" t="s">
        <v>0</v>
      </c>
      <c r="FC7" s="96">
        <f>SUM(EM7:FB7)</f>
        <v>65874400</v>
      </c>
      <c r="FD7" s="105">
        <v>65874400</v>
      </c>
      <c r="FE7" s="31" t="s">
        <v>0</v>
      </c>
      <c r="FF7" s="31" t="s">
        <v>0</v>
      </c>
      <c r="FG7" s="31" t="s">
        <v>0</v>
      </c>
      <c r="FH7" s="31" t="s">
        <v>0</v>
      </c>
      <c r="FI7" s="31" t="s">
        <v>0</v>
      </c>
      <c r="FJ7" s="31" t="s">
        <v>0</v>
      </c>
      <c r="FK7" s="31" t="s">
        <v>0</v>
      </c>
      <c r="FL7" s="31" t="s">
        <v>0</v>
      </c>
      <c r="FM7" s="31" t="s">
        <v>0</v>
      </c>
      <c r="FN7" s="31" t="s">
        <v>0</v>
      </c>
      <c r="FO7" s="31" t="s">
        <v>0</v>
      </c>
      <c r="FP7" s="31" t="s">
        <v>0</v>
      </c>
      <c r="FQ7" s="31" t="s">
        <v>0</v>
      </c>
      <c r="FR7" s="31" t="s">
        <v>0</v>
      </c>
      <c r="FS7" s="31" t="s">
        <v>0</v>
      </c>
      <c r="FT7" s="122">
        <f>SUM(FD7:FS7)</f>
        <v>65874400</v>
      </c>
    </row>
    <row r="8" spans="2:176" ht="169.95" customHeight="1" x14ac:dyDescent="0.3">
      <c r="B8" s="160"/>
      <c r="C8" s="161"/>
      <c r="D8" s="162"/>
      <c r="E8" s="162"/>
      <c r="F8" s="162"/>
      <c r="G8" s="161"/>
      <c r="H8" s="162"/>
      <c r="I8" s="161"/>
      <c r="J8" s="174"/>
      <c r="K8" s="175"/>
      <c r="L8" s="162"/>
      <c r="M8" s="162"/>
      <c r="N8" s="171"/>
      <c r="O8" s="172"/>
      <c r="P8" s="162"/>
      <c r="Q8" s="162"/>
      <c r="R8" s="162"/>
      <c r="S8" s="173"/>
      <c r="T8" s="162"/>
      <c r="U8" s="176"/>
      <c r="V8" s="175"/>
      <c r="W8" s="162"/>
      <c r="X8" s="162"/>
      <c r="Y8" s="176"/>
      <c r="Z8" s="175"/>
      <c r="AA8" s="162"/>
      <c r="AB8" s="162"/>
      <c r="AC8" s="176"/>
      <c r="AD8" s="175"/>
      <c r="AE8" s="162"/>
      <c r="AF8" s="162"/>
      <c r="AG8" s="162"/>
      <c r="AH8" s="177"/>
      <c r="AI8" s="162"/>
      <c r="AJ8" s="162"/>
      <c r="AK8" s="162"/>
      <c r="AL8" s="162"/>
      <c r="AM8" s="162"/>
      <c r="AN8" s="176"/>
      <c r="AO8" s="175"/>
      <c r="AP8" s="162"/>
      <c r="AQ8" s="162"/>
      <c r="AR8" s="162"/>
      <c r="AS8" s="162"/>
      <c r="AT8" s="162"/>
      <c r="AU8" s="162"/>
      <c r="AV8" s="173"/>
      <c r="AW8" s="162"/>
      <c r="AX8" s="173"/>
      <c r="AY8" s="173"/>
      <c r="AZ8" s="173"/>
      <c r="BA8" s="162"/>
      <c r="BB8" s="162"/>
      <c r="BC8" s="178"/>
      <c r="BD8" s="178"/>
      <c r="BE8" s="178"/>
      <c r="BF8" s="178"/>
      <c r="BG8" s="178"/>
      <c r="BH8" s="178"/>
      <c r="BI8" s="182"/>
      <c r="BJ8" s="180"/>
      <c r="BK8" s="177"/>
      <c r="BL8" s="181"/>
      <c r="BM8" s="179"/>
      <c r="BN8" s="179"/>
      <c r="BO8" s="179"/>
      <c r="BP8" s="179"/>
      <c r="BQ8" s="179"/>
      <c r="BR8" s="65" t="s">
        <v>186</v>
      </c>
      <c r="BS8" s="127"/>
      <c r="BT8" s="63" t="s">
        <v>237</v>
      </c>
      <c r="BU8" s="30"/>
      <c r="BV8" s="30"/>
      <c r="BW8" s="61">
        <f t="shared" si="1"/>
        <v>0</v>
      </c>
      <c r="BX8" s="32">
        <v>0.5</v>
      </c>
      <c r="BY8" s="64">
        <v>0</v>
      </c>
      <c r="BZ8" s="64">
        <v>0</v>
      </c>
      <c r="CA8" s="64">
        <v>0</v>
      </c>
      <c r="CB8" s="64">
        <v>0</v>
      </c>
      <c r="CC8" s="74">
        <f t="shared" ref="CC8:CC10" si="2">SUM(BY8:CB8)</f>
        <v>0</v>
      </c>
      <c r="CD8" s="81" t="s">
        <v>129</v>
      </c>
      <c r="CE8" s="31"/>
      <c r="CF8" s="31"/>
      <c r="CG8" s="31"/>
      <c r="CH8" s="31"/>
      <c r="CI8" s="31"/>
      <c r="CJ8" s="31"/>
      <c r="CK8" s="31"/>
      <c r="CL8" s="44"/>
      <c r="CM8" s="42" t="s">
        <v>220</v>
      </c>
      <c r="CN8" s="88">
        <v>216971700</v>
      </c>
      <c r="CO8" s="31"/>
      <c r="CP8" s="31"/>
      <c r="CQ8" s="31"/>
      <c r="CR8" s="31"/>
      <c r="CS8" s="31"/>
      <c r="CT8" s="31"/>
      <c r="CU8" s="31"/>
      <c r="CV8" s="31"/>
      <c r="CW8" s="31"/>
      <c r="CX8" s="31"/>
      <c r="CY8" s="31"/>
      <c r="CZ8" s="31"/>
      <c r="DA8" s="31"/>
      <c r="DB8" s="31"/>
      <c r="DC8" s="31"/>
      <c r="DD8" s="96">
        <f t="shared" ref="DD8:DD19" si="3">SUM(CN8:DC8)</f>
        <v>216971700</v>
      </c>
      <c r="DE8" s="102">
        <v>216971700</v>
      </c>
      <c r="DF8" s="31"/>
      <c r="DG8" s="31"/>
      <c r="DH8" s="31"/>
      <c r="DI8" s="31"/>
      <c r="DJ8" s="31"/>
      <c r="DK8" s="31"/>
      <c r="DL8" s="31"/>
      <c r="DM8" s="31"/>
      <c r="DN8" s="31"/>
      <c r="DO8" s="31"/>
      <c r="DP8" s="31"/>
      <c r="DQ8" s="31"/>
      <c r="DR8" s="31"/>
      <c r="DS8" s="31"/>
      <c r="DT8" s="31"/>
      <c r="DU8" s="96">
        <f t="shared" ref="DU8:DU19" si="4">SUM(DE8:DT8)</f>
        <v>216971700</v>
      </c>
      <c r="DV8" s="102">
        <v>216971700</v>
      </c>
      <c r="DW8" s="31"/>
      <c r="DX8" s="31"/>
      <c r="DY8" s="31"/>
      <c r="DZ8" s="31"/>
      <c r="EA8" s="31"/>
      <c r="EB8" s="31"/>
      <c r="EC8" s="31"/>
      <c r="ED8" s="31"/>
      <c r="EE8" s="31"/>
      <c r="EF8" s="31"/>
      <c r="EG8" s="31"/>
      <c r="EH8" s="31"/>
      <c r="EI8" s="31"/>
      <c r="EJ8" s="31"/>
      <c r="EK8" s="31"/>
      <c r="EL8" s="112">
        <f t="shared" ref="EL8:EL19" si="5">SUM(DV8:EK8)</f>
        <v>216971700</v>
      </c>
      <c r="EM8" s="102">
        <v>98811600</v>
      </c>
      <c r="EN8" s="31"/>
      <c r="EO8" s="31"/>
      <c r="EP8" s="31"/>
      <c r="EQ8" s="31"/>
      <c r="ER8" s="31"/>
      <c r="ES8" s="31"/>
      <c r="ET8" s="31"/>
      <c r="EU8" s="31"/>
      <c r="EV8" s="31"/>
      <c r="EW8" s="31"/>
      <c r="EX8" s="31"/>
      <c r="EY8" s="31"/>
      <c r="EZ8" s="31"/>
      <c r="FA8" s="31"/>
      <c r="FB8" s="31"/>
      <c r="FC8" s="96">
        <f t="shared" ref="FC8:FC19" si="6">SUM(EM8:FB8)</f>
        <v>98811600</v>
      </c>
      <c r="FD8" s="102">
        <v>98811600</v>
      </c>
      <c r="FE8" s="31"/>
      <c r="FF8" s="31"/>
      <c r="FG8" s="31"/>
      <c r="FH8" s="31"/>
      <c r="FI8" s="31"/>
      <c r="FJ8" s="31"/>
      <c r="FK8" s="31"/>
      <c r="FL8" s="31"/>
      <c r="FM8" s="31"/>
      <c r="FN8" s="31"/>
      <c r="FO8" s="31"/>
      <c r="FP8" s="31"/>
      <c r="FQ8" s="31"/>
      <c r="FR8" s="31"/>
      <c r="FS8" s="31"/>
      <c r="FT8" s="122">
        <f t="shared" ref="FT8:FT19" si="7">SUM(FD8:FS8)</f>
        <v>98811600</v>
      </c>
    </row>
    <row r="9" spans="2:176" ht="61.95" customHeight="1" x14ac:dyDescent="0.3">
      <c r="B9" s="160">
        <v>55</v>
      </c>
      <c r="C9" s="161">
        <v>2</v>
      </c>
      <c r="D9" s="162" t="s">
        <v>102</v>
      </c>
      <c r="E9" s="162" t="s">
        <v>103</v>
      </c>
      <c r="F9" s="162" t="s">
        <v>104</v>
      </c>
      <c r="G9" s="161" t="s">
        <v>105</v>
      </c>
      <c r="H9" s="162" t="s">
        <v>106</v>
      </c>
      <c r="I9" s="161" t="s">
        <v>0</v>
      </c>
      <c r="J9" s="174" t="s">
        <v>0</v>
      </c>
      <c r="K9" s="175" t="s">
        <v>107</v>
      </c>
      <c r="L9" s="162" t="s">
        <v>108</v>
      </c>
      <c r="M9" s="162" t="s">
        <v>130</v>
      </c>
      <c r="N9" s="171" t="s">
        <v>110</v>
      </c>
      <c r="O9" s="172">
        <v>202500000001016</v>
      </c>
      <c r="P9" s="162" t="s">
        <v>0</v>
      </c>
      <c r="Q9" s="162" t="s">
        <v>0</v>
      </c>
      <c r="R9" s="162" t="s">
        <v>0</v>
      </c>
      <c r="S9" s="173" t="s">
        <v>0</v>
      </c>
      <c r="T9" s="162" t="s">
        <v>0</v>
      </c>
      <c r="U9" s="176" t="s">
        <v>0</v>
      </c>
      <c r="V9" s="175">
        <v>2</v>
      </c>
      <c r="W9" s="162" t="s">
        <v>111</v>
      </c>
      <c r="X9" s="162" t="s">
        <v>112</v>
      </c>
      <c r="Y9" s="176" t="s">
        <v>113</v>
      </c>
      <c r="Z9" s="175" t="s">
        <v>114</v>
      </c>
      <c r="AA9" s="162" t="s">
        <v>115</v>
      </c>
      <c r="AB9" s="162" t="s">
        <v>116</v>
      </c>
      <c r="AC9" s="176" t="s">
        <v>117</v>
      </c>
      <c r="AD9" s="175">
        <v>160090005</v>
      </c>
      <c r="AE9" s="162" t="s">
        <v>118</v>
      </c>
      <c r="AF9" s="162" t="s">
        <v>119</v>
      </c>
      <c r="AG9" s="162" t="s">
        <v>120</v>
      </c>
      <c r="AH9" s="177">
        <v>0.12</v>
      </c>
      <c r="AI9" s="162">
        <v>786</v>
      </c>
      <c r="AJ9" s="162">
        <v>3060</v>
      </c>
      <c r="AK9" s="162">
        <v>0</v>
      </c>
      <c r="AL9" s="162">
        <v>1020</v>
      </c>
      <c r="AM9" s="162">
        <v>1020</v>
      </c>
      <c r="AN9" s="176">
        <v>1020</v>
      </c>
      <c r="AO9" s="175">
        <v>36</v>
      </c>
      <c r="AP9" s="162" t="s">
        <v>121</v>
      </c>
      <c r="AQ9" s="162">
        <v>3602</v>
      </c>
      <c r="AR9" s="162" t="s">
        <v>122</v>
      </c>
      <c r="AS9" s="162">
        <v>3602027</v>
      </c>
      <c r="AT9" s="162" t="s">
        <v>131</v>
      </c>
      <c r="AU9" s="162" t="s">
        <v>132</v>
      </c>
      <c r="AV9" s="173">
        <v>360202700</v>
      </c>
      <c r="AW9" s="162" t="s">
        <v>133</v>
      </c>
      <c r="AX9" s="173" t="s">
        <v>218</v>
      </c>
      <c r="AY9" s="173" t="s">
        <v>127</v>
      </c>
      <c r="AZ9" s="173" t="s">
        <v>127</v>
      </c>
      <c r="BA9" s="162" t="s">
        <v>134</v>
      </c>
      <c r="BB9" s="161" t="s">
        <v>128</v>
      </c>
      <c r="BC9" s="178">
        <v>1</v>
      </c>
      <c r="BD9" s="178">
        <v>1</v>
      </c>
      <c r="BE9" s="178">
        <v>1</v>
      </c>
      <c r="BF9" s="178">
        <v>0</v>
      </c>
      <c r="BG9" s="178">
        <v>1</v>
      </c>
      <c r="BH9" s="178">
        <v>1</v>
      </c>
      <c r="BI9" s="182">
        <v>1</v>
      </c>
      <c r="BJ9" s="180">
        <f>BK9*BQ9</f>
        <v>0</v>
      </c>
      <c r="BK9" s="177">
        <v>0.2</v>
      </c>
      <c r="BL9" s="181">
        <f>BH9*BQ9</f>
        <v>0</v>
      </c>
      <c r="BM9" s="179" cm="1">
        <f t="array" ref="BM9">SUMPRODUCT(BX9:BX10*BY9:BY10)</f>
        <v>0</v>
      </c>
      <c r="BN9" s="179" cm="1">
        <f t="array" ref="BN9">SUMPRODUCT(BX9:BX10*BZ9:BZ10)</f>
        <v>0</v>
      </c>
      <c r="BO9" s="179" cm="1">
        <f t="array" ref="BO9">SUMPRODUCT(BX9:BX10*CA9:CA10)</f>
        <v>0</v>
      </c>
      <c r="BP9" s="179" cm="1">
        <f t="array" ref="BP9">SUMPRODUCT(BX9:BX10*CB9:CB10)</f>
        <v>0</v>
      </c>
      <c r="BQ9" s="179">
        <f>SUM(BM9:BP10)</f>
        <v>0</v>
      </c>
      <c r="BR9" s="62" t="s">
        <v>187</v>
      </c>
      <c r="BS9" s="30"/>
      <c r="BT9" s="130" t="s">
        <v>224</v>
      </c>
      <c r="BU9" s="30"/>
      <c r="BV9" s="30"/>
      <c r="BW9" s="61">
        <f t="shared" si="1"/>
        <v>0</v>
      </c>
      <c r="BX9" s="32">
        <v>0.2</v>
      </c>
      <c r="BY9" s="64">
        <v>0</v>
      </c>
      <c r="BZ9" s="64">
        <v>0</v>
      </c>
      <c r="CA9" s="64">
        <v>0</v>
      </c>
      <c r="CB9" s="64"/>
      <c r="CC9" s="74">
        <f t="shared" si="2"/>
        <v>0</v>
      </c>
      <c r="CD9" s="81"/>
      <c r="CE9" s="31"/>
      <c r="CF9" s="31"/>
      <c r="CG9" s="31"/>
      <c r="CH9" s="31"/>
      <c r="CI9" s="31"/>
      <c r="CJ9" s="31"/>
      <c r="CK9" s="31"/>
      <c r="CL9" s="44"/>
      <c r="CM9" s="42"/>
      <c r="CN9" s="89">
        <v>0</v>
      </c>
      <c r="CO9" s="31"/>
      <c r="CP9" s="31"/>
      <c r="CQ9" s="31"/>
      <c r="CR9" s="31"/>
      <c r="CS9" s="31"/>
      <c r="CT9" s="31"/>
      <c r="CU9" s="31"/>
      <c r="CV9" s="31"/>
      <c r="CW9" s="31"/>
      <c r="CX9" s="31"/>
      <c r="CY9" s="31"/>
      <c r="CZ9" s="31"/>
      <c r="DA9" s="31"/>
      <c r="DB9" s="31"/>
      <c r="DC9" s="31"/>
      <c r="DD9" s="96">
        <f t="shared" si="3"/>
        <v>0</v>
      </c>
      <c r="DE9" s="103"/>
      <c r="DF9" s="31"/>
      <c r="DG9" s="31"/>
      <c r="DH9" s="31"/>
      <c r="DI9" s="31"/>
      <c r="DJ9" s="31"/>
      <c r="DK9" s="31"/>
      <c r="DL9" s="31"/>
      <c r="DM9" s="31"/>
      <c r="DN9" s="31"/>
      <c r="DO9" s="31"/>
      <c r="DP9" s="31"/>
      <c r="DQ9" s="31"/>
      <c r="DR9" s="31"/>
      <c r="DS9" s="31"/>
      <c r="DT9" s="31"/>
      <c r="DU9" s="96">
        <f t="shared" si="4"/>
        <v>0</v>
      </c>
      <c r="DV9" s="103"/>
      <c r="DW9" s="31"/>
      <c r="DX9" s="31"/>
      <c r="DY9" s="31"/>
      <c r="DZ9" s="31"/>
      <c r="EA9" s="31"/>
      <c r="EB9" s="31"/>
      <c r="EC9" s="31"/>
      <c r="ED9" s="31"/>
      <c r="EE9" s="31"/>
      <c r="EF9" s="31"/>
      <c r="EG9" s="31"/>
      <c r="EH9" s="31"/>
      <c r="EI9" s="31"/>
      <c r="EJ9" s="31"/>
      <c r="EK9" s="31"/>
      <c r="EL9" s="112">
        <f t="shared" si="5"/>
        <v>0</v>
      </c>
      <c r="EM9" s="103"/>
      <c r="EN9" s="31"/>
      <c r="EO9" s="31"/>
      <c r="EP9" s="31"/>
      <c r="EQ9" s="31"/>
      <c r="ER9" s="31"/>
      <c r="ES9" s="31"/>
      <c r="ET9" s="31"/>
      <c r="EU9" s="31"/>
      <c r="EV9" s="31"/>
      <c r="EW9" s="31"/>
      <c r="EX9" s="31"/>
      <c r="EY9" s="31"/>
      <c r="EZ9" s="31"/>
      <c r="FA9" s="31"/>
      <c r="FB9" s="31"/>
      <c r="FC9" s="96">
        <f t="shared" si="6"/>
        <v>0</v>
      </c>
      <c r="FD9" s="103"/>
      <c r="FE9" s="31"/>
      <c r="FF9" s="31"/>
      <c r="FG9" s="31"/>
      <c r="FH9" s="31"/>
      <c r="FI9" s="31"/>
      <c r="FJ9" s="31"/>
      <c r="FK9" s="31"/>
      <c r="FL9" s="31"/>
      <c r="FM9" s="31"/>
      <c r="FN9" s="31"/>
      <c r="FO9" s="31"/>
      <c r="FP9" s="31"/>
      <c r="FQ9" s="31"/>
      <c r="FR9" s="31"/>
      <c r="FS9" s="31"/>
      <c r="FT9" s="122">
        <f t="shared" si="7"/>
        <v>0</v>
      </c>
    </row>
    <row r="10" spans="2:176" ht="134.4" customHeight="1" x14ac:dyDescent="0.3">
      <c r="B10" s="160"/>
      <c r="C10" s="161"/>
      <c r="D10" s="162"/>
      <c r="E10" s="162"/>
      <c r="F10" s="162"/>
      <c r="G10" s="161"/>
      <c r="H10" s="162"/>
      <c r="I10" s="161"/>
      <c r="J10" s="174"/>
      <c r="K10" s="175"/>
      <c r="L10" s="162"/>
      <c r="M10" s="162"/>
      <c r="N10" s="171"/>
      <c r="O10" s="172"/>
      <c r="P10" s="162"/>
      <c r="Q10" s="162"/>
      <c r="R10" s="162"/>
      <c r="S10" s="173"/>
      <c r="T10" s="162"/>
      <c r="U10" s="176"/>
      <c r="V10" s="175"/>
      <c r="W10" s="162"/>
      <c r="X10" s="162"/>
      <c r="Y10" s="176"/>
      <c r="Z10" s="175"/>
      <c r="AA10" s="162"/>
      <c r="AB10" s="162"/>
      <c r="AC10" s="176"/>
      <c r="AD10" s="175"/>
      <c r="AE10" s="162"/>
      <c r="AF10" s="162"/>
      <c r="AG10" s="162"/>
      <c r="AH10" s="177"/>
      <c r="AI10" s="162"/>
      <c r="AJ10" s="162"/>
      <c r="AK10" s="162"/>
      <c r="AL10" s="162"/>
      <c r="AM10" s="162"/>
      <c r="AN10" s="176"/>
      <c r="AO10" s="175"/>
      <c r="AP10" s="162"/>
      <c r="AQ10" s="162"/>
      <c r="AR10" s="162"/>
      <c r="AS10" s="162"/>
      <c r="AT10" s="162"/>
      <c r="AU10" s="162"/>
      <c r="AV10" s="173"/>
      <c r="AW10" s="162"/>
      <c r="AX10" s="173"/>
      <c r="AY10" s="173"/>
      <c r="AZ10" s="173"/>
      <c r="BA10" s="162"/>
      <c r="BB10" s="161"/>
      <c r="BC10" s="178"/>
      <c r="BD10" s="178"/>
      <c r="BE10" s="178"/>
      <c r="BF10" s="178"/>
      <c r="BG10" s="178"/>
      <c r="BH10" s="178"/>
      <c r="BI10" s="182"/>
      <c r="BJ10" s="180"/>
      <c r="BK10" s="177"/>
      <c r="BL10" s="181"/>
      <c r="BM10" s="179"/>
      <c r="BN10" s="179"/>
      <c r="BO10" s="179"/>
      <c r="BP10" s="179"/>
      <c r="BQ10" s="179"/>
      <c r="BR10" s="62" t="s">
        <v>188</v>
      </c>
      <c r="BS10" s="65"/>
      <c r="BT10" s="63" t="s">
        <v>225</v>
      </c>
      <c r="BU10" s="30"/>
      <c r="BV10" s="30"/>
      <c r="BW10" s="61">
        <f t="shared" si="1"/>
        <v>0</v>
      </c>
      <c r="BX10" s="32">
        <v>0.8</v>
      </c>
      <c r="BY10" s="64">
        <v>0</v>
      </c>
      <c r="BZ10" s="64">
        <v>0</v>
      </c>
      <c r="CA10" s="64">
        <v>0</v>
      </c>
      <c r="CB10" s="64">
        <v>0</v>
      </c>
      <c r="CC10" s="74">
        <f t="shared" si="2"/>
        <v>0</v>
      </c>
      <c r="CD10" s="81" t="s">
        <v>129</v>
      </c>
      <c r="CE10" s="31" t="s">
        <v>0</v>
      </c>
      <c r="CF10" s="31" t="s">
        <v>0</v>
      </c>
      <c r="CG10" s="31" t="s">
        <v>0</v>
      </c>
      <c r="CH10" s="31" t="s">
        <v>0</v>
      </c>
      <c r="CI10" s="31" t="s">
        <v>0</v>
      </c>
      <c r="CJ10" s="31" t="s">
        <v>0</v>
      </c>
      <c r="CK10" s="31" t="s">
        <v>0</v>
      </c>
      <c r="CL10" s="44" t="s">
        <v>0</v>
      </c>
      <c r="CM10" s="42"/>
      <c r="CN10" s="89">
        <v>0</v>
      </c>
      <c r="CO10" s="31" t="s">
        <v>0</v>
      </c>
      <c r="CP10" s="31" t="s">
        <v>0</v>
      </c>
      <c r="CQ10" s="31" t="s">
        <v>0</v>
      </c>
      <c r="CR10" s="31" t="s">
        <v>0</v>
      </c>
      <c r="CS10" s="31" t="s">
        <v>0</v>
      </c>
      <c r="CT10" s="31" t="s">
        <v>0</v>
      </c>
      <c r="CU10" s="31" t="s">
        <v>0</v>
      </c>
      <c r="CV10" s="31" t="s">
        <v>0</v>
      </c>
      <c r="CW10" s="31" t="s">
        <v>0</v>
      </c>
      <c r="CX10" s="31" t="s">
        <v>0</v>
      </c>
      <c r="CY10" s="31" t="s">
        <v>0</v>
      </c>
      <c r="CZ10" s="31" t="s">
        <v>0</v>
      </c>
      <c r="DA10" s="31" t="s">
        <v>0</v>
      </c>
      <c r="DB10" s="31" t="s">
        <v>0</v>
      </c>
      <c r="DC10" s="31" t="s">
        <v>0</v>
      </c>
      <c r="DD10" s="96">
        <f t="shared" si="3"/>
        <v>0</v>
      </c>
      <c r="DE10" s="103"/>
      <c r="DF10" s="31" t="s">
        <v>0</v>
      </c>
      <c r="DG10" s="31" t="s">
        <v>0</v>
      </c>
      <c r="DH10" s="31" t="s">
        <v>0</v>
      </c>
      <c r="DI10" s="31" t="s">
        <v>0</v>
      </c>
      <c r="DJ10" s="31" t="s">
        <v>0</v>
      </c>
      <c r="DK10" s="31" t="s">
        <v>0</v>
      </c>
      <c r="DL10" s="31" t="s">
        <v>0</v>
      </c>
      <c r="DM10" s="31" t="s">
        <v>0</v>
      </c>
      <c r="DN10" s="31" t="s">
        <v>0</v>
      </c>
      <c r="DO10" s="31" t="s">
        <v>0</v>
      </c>
      <c r="DP10" s="31" t="s">
        <v>0</v>
      </c>
      <c r="DQ10" s="31" t="s">
        <v>0</v>
      </c>
      <c r="DR10" s="31" t="s">
        <v>0</v>
      </c>
      <c r="DS10" s="31" t="s">
        <v>0</v>
      </c>
      <c r="DT10" s="31" t="s">
        <v>0</v>
      </c>
      <c r="DU10" s="96">
        <f t="shared" si="4"/>
        <v>0</v>
      </c>
      <c r="DV10" s="42"/>
      <c r="DW10" s="31" t="s">
        <v>0</v>
      </c>
      <c r="DX10" s="31" t="s">
        <v>0</v>
      </c>
      <c r="DY10" s="31" t="s">
        <v>0</v>
      </c>
      <c r="DZ10" s="31" t="s">
        <v>0</v>
      </c>
      <c r="EA10" s="31" t="s">
        <v>0</v>
      </c>
      <c r="EB10" s="31" t="s">
        <v>0</v>
      </c>
      <c r="EC10" s="31" t="s">
        <v>0</v>
      </c>
      <c r="ED10" s="31" t="s">
        <v>0</v>
      </c>
      <c r="EE10" s="31" t="s">
        <v>0</v>
      </c>
      <c r="EF10" s="31" t="s">
        <v>0</v>
      </c>
      <c r="EG10" s="31" t="s">
        <v>0</v>
      </c>
      <c r="EH10" s="31" t="s">
        <v>0</v>
      </c>
      <c r="EI10" s="31" t="s">
        <v>0</v>
      </c>
      <c r="EJ10" s="31" t="s">
        <v>0</v>
      </c>
      <c r="EK10" s="31" t="s">
        <v>0</v>
      </c>
      <c r="EL10" s="112">
        <f t="shared" si="5"/>
        <v>0</v>
      </c>
      <c r="EM10" s="42"/>
      <c r="EN10" s="31" t="s">
        <v>0</v>
      </c>
      <c r="EO10" s="31" t="s">
        <v>0</v>
      </c>
      <c r="EP10" s="31" t="s">
        <v>0</v>
      </c>
      <c r="EQ10" s="31" t="s">
        <v>0</v>
      </c>
      <c r="ER10" s="31" t="s">
        <v>0</v>
      </c>
      <c r="ES10" s="31" t="s">
        <v>0</v>
      </c>
      <c r="ET10" s="31" t="s">
        <v>0</v>
      </c>
      <c r="EU10" s="31" t="s">
        <v>0</v>
      </c>
      <c r="EV10" s="31" t="s">
        <v>0</v>
      </c>
      <c r="EW10" s="31" t="s">
        <v>0</v>
      </c>
      <c r="EX10" s="31" t="s">
        <v>0</v>
      </c>
      <c r="EY10" s="31" t="s">
        <v>0</v>
      </c>
      <c r="EZ10" s="31" t="s">
        <v>0</v>
      </c>
      <c r="FA10" s="31" t="s">
        <v>0</v>
      </c>
      <c r="FB10" s="31" t="s">
        <v>0</v>
      </c>
      <c r="FC10" s="96">
        <f t="shared" si="6"/>
        <v>0</v>
      </c>
      <c r="FD10" s="42"/>
      <c r="FE10" s="31" t="s">
        <v>0</v>
      </c>
      <c r="FF10" s="31" t="s">
        <v>0</v>
      </c>
      <c r="FG10" s="31" t="s">
        <v>0</v>
      </c>
      <c r="FH10" s="31" t="s">
        <v>0</v>
      </c>
      <c r="FI10" s="31" t="s">
        <v>0</v>
      </c>
      <c r="FJ10" s="31" t="s">
        <v>0</v>
      </c>
      <c r="FK10" s="31" t="s">
        <v>0</v>
      </c>
      <c r="FL10" s="31" t="s">
        <v>0</v>
      </c>
      <c r="FM10" s="31" t="s">
        <v>0</v>
      </c>
      <c r="FN10" s="31" t="s">
        <v>0</v>
      </c>
      <c r="FO10" s="31" t="s">
        <v>0</v>
      </c>
      <c r="FP10" s="31" t="s">
        <v>0</v>
      </c>
      <c r="FQ10" s="31" t="s">
        <v>0</v>
      </c>
      <c r="FR10" s="31" t="s">
        <v>0</v>
      </c>
      <c r="FS10" s="31" t="s">
        <v>0</v>
      </c>
      <c r="FT10" s="122">
        <f t="shared" si="7"/>
        <v>0</v>
      </c>
    </row>
    <row r="11" spans="2:176" ht="51" customHeight="1" x14ac:dyDescent="0.3">
      <c r="B11" s="160">
        <v>56</v>
      </c>
      <c r="C11" s="161">
        <v>2</v>
      </c>
      <c r="D11" s="162" t="s">
        <v>102</v>
      </c>
      <c r="E11" s="162" t="s">
        <v>103</v>
      </c>
      <c r="F11" s="162" t="s">
        <v>104</v>
      </c>
      <c r="G11" s="161" t="s">
        <v>135</v>
      </c>
      <c r="H11" s="162" t="s">
        <v>136</v>
      </c>
      <c r="I11" s="161" t="s">
        <v>0</v>
      </c>
      <c r="J11" s="174" t="s">
        <v>0</v>
      </c>
      <c r="K11" s="175" t="s">
        <v>107</v>
      </c>
      <c r="L11" s="162" t="s">
        <v>137</v>
      </c>
      <c r="M11" s="162" t="s">
        <v>138</v>
      </c>
      <c r="N11" s="183" t="s">
        <v>139</v>
      </c>
      <c r="O11" s="172">
        <v>202500000000535</v>
      </c>
      <c r="P11" s="162" t="s">
        <v>0</v>
      </c>
      <c r="Q11" s="162" t="s">
        <v>0</v>
      </c>
      <c r="R11" s="162" t="s">
        <v>0</v>
      </c>
      <c r="S11" s="173" t="s">
        <v>0</v>
      </c>
      <c r="T11" s="162" t="s">
        <v>0</v>
      </c>
      <c r="U11" s="176" t="s">
        <v>0</v>
      </c>
      <c r="V11" s="175">
        <v>2</v>
      </c>
      <c r="W11" s="162" t="s">
        <v>111</v>
      </c>
      <c r="X11" s="162" t="s">
        <v>112</v>
      </c>
      <c r="Y11" s="176" t="s">
        <v>113</v>
      </c>
      <c r="Z11" s="175" t="s">
        <v>114</v>
      </c>
      <c r="AA11" s="162" t="s">
        <v>115</v>
      </c>
      <c r="AB11" s="162" t="s">
        <v>116</v>
      </c>
      <c r="AC11" s="176" t="s">
        <v>117</v>
      </c>
      <c r="AD11" s="175">
        <v>160090005</v>
      </c>
      <c r="AE11" s="162" t="s">
        <v>118</v>
      </c>
      <c r="AF11" s="162" t="s">
        <v>119</v>
      </c>
      <c r="AG11" s="162" t="s">
        <v>140</v>
      </c>
      <c r="AH11" s="177">
        <v>0.48</v>
      </c>
      <c r="AI11" s="162">
        <v>1</v>
      </c>
      <c r="AJ11" s="162">
        <v>1</v>
      </c>
      <c r="AK11" s="162">
        <v>0</v>
      </c>
      <c r="AL11" s="162">
        <v>0.6</v>
      </c>
      <c r="AM11" s="162">
        <v>0.4</v>
      </c>
      <c r="AN11" s="176">
        <v>0</v>
      </c>
      <c r="AO11" s="175">
        <v>36</v>
      </c>
      <c r="AP11" s="162" t="s">
        <v>121</v>
      </c>
      <c r="AQ11" s="162">
        <v>3603</v>
      </c>
      <c r="AR11" s="162" t="s">
        <v>141</v>
      </c>
      <c r="AS11" s="162">
        <v>3603003</v>
      </c>
      <c r="AT11" s="162" t="s">
        <v>154</v>
      </c>
      <c r="AU11" s="162" t="s">
        <v>155</v>
      </c>
      <c r="AV11" s="173">
        <v>360300300</v>
      </c>
      <c r="AW11" s="162" t="s">
        <v>156</v>
      </c>
      <c r="AX11" s="173" t="s">
        <v>157</v>
      </c>
      <c r="AY11" s="173" t="s">
        <v>127</v>
      </c>
      <c r="AZ11" s="173" t="s">
        <v>127</v>
      </c>
      <c r="BA11" s="162" t="s">
        <v>134</v>
      </c>
      <c r="BB11" s="162" t="s">
        <v>128</v>
      </c>
      <c r="BC11" s="178">
        <v>1</v>
      </c>
      <c r="BD11" s="178">
        <v>1</v>
      </c>
      <c r="BE11" s="178">
        <v>1</v>
      </c>
      <c r="BF11" s="178">
        <v>0</v>
      </c>
      <c r="BG11" s="178">
        <v>0</v>
      </c>
      <c r="BH11" s="178">
        <v>1</v>
      </c>
      <c r="BI11" s="182">
        <v>1</v>
      </c>
      <c r="BJ11" s="180">
        <f>BK14*BQ11</f>
        <v>0</v>
      </c>
      <c r="BK11" s="177">
        <v>0.3</v>
      </c>
      <c r="BL11" s="181">
        <f>BH11*BQ11</f>
        <v>0</v>
      </c>
      <c r="BM11" s="179" cm="1">
        <f t="array" ref="BM11">SUMPRODUCT(BX11:BX12*BY11:BY12)</f>
        <v>0</v>
      </c>
      <c r="BN11" s="179" cm="1">
        <f t="array" ref="BN11">SUMPRODUCT(BX11:BX12*BZ11:BZ12)</f>
        <v>0</v>
      </c>
      <c r="BO11" s="179" cm="1">
        <f t="array" ref="BO11">SUMPRODUCT(BX11:BX12*CA11:CA12)</f>
        <v>0</v>
      </c>
      <c r="BP11" s="179" cm="1">
        <f t="array" ref="BP11">SUMPRODUCT(BX11:BX12*CB11:CB12)</f>
        <v>0</v>
      </c>
      <c r="BQ11" s="179">
        <f>SUM(BM11:BP12)</f>
        <v>0</v>
      </c>
      <c r="BR11" s="65" t="s">
        <v>201</v>
      </c>
      <c r="BS11" s="65"/>
      <c r="BT11" s="63" t="s">
        <v>226</v>
      </c>
      <c r="BU11" s="30"/>
      <c r="BV11" s="66"/>
      <c r="BW11" s="61">
        <f>BX11*CC11</f>
        <v>0</v>
      </c>
      <c r="BX11" s="32">
        <v>0.4</v>
      </c>
      <c r="BY11" s="64">
        <v>0</v>
      </c>
      <c r="BZ11" s="64">
        <v>0</v>
      </c>
      <c r="CA11" s="67">
        <v>0</v>
      </c>
      <c r="CB11" s="64">
        <v>0</v>
      </c>
      <c r="CC11" s="74">
        <f>SUM(BY11:CB11)</f>
        <v>0</v>
      </c>
      <c r="CD11" s="81" t="s">
        <v>193</v>
      </c>
      <c r="CE11" s="77" t="s">
        <v>194</v>
      </c>
      <c r="CF11" s="78">
        <v>0</v>
      </c>
      <c r="CG11" s="77"/>
      <c r="CH11" s="77"/>
      <c r="CI11" s="77"/>
      <c r="CJ11" s="77"/>
      <c r="CK11" s="77"/>
      <c r="CL11" s="85"/>
      <c r="CM11" s="42"/>
      <c r="CN11" s="88"/>
      <c r="CO11" s="31"/>
      <c r="CP11" s="31"/>
      <c r="CQ11" s="31"/>
      <c r="CR11" s="31"/>
      <c r="CS11" s="31"/>
      <c r="CT11" s="31"/>
      <c r="CU11" s="31"/>
      <c r="CV11" s="31"/>
      <c r="CW11" s="31"/>
      <c r="CX11" s="31"/>
      <c r="CY11" s="31"/>
      <c r="CZ11" s="31"/>
      <c r="DA11" s="31"/>
      <c r="DB11" s="31"/>
      <c r="DC11" s="31"/>
      <c r="DD11" s="96">
        <f t="shared" si="3"/>
        <v>0</v>
      </c>
      <c r="DE11" s="103"/>
      <c r="DF11" s="31"/>
      <c r="DG11" s="31"/>
      <c r="DH11" s="31"/>
      <c r="DI11" s="31"/>
      <c r="DJ11" s="31"/>
      <c r="DK11" s="31"/>
      <c r="DL11" s="31"/>
      <c r="DM11" s="31"/>
      <c r="DN11" s="31"/>
      <c r="DO11" s="31"/>
      <c r="DP11" s="31"/>
      <c r="DQ11" s="31"/>
      <c r="DR11" s="31"/>
      <c r="DS11" s="31"/>
      <c r="DT11" s="31"/>
      <c r="DU11" s="96">
        <f t="shared" si="4"/>
        <v>0</v>
      </c>
      <c r="DV11" s="103"/>
      <c r="DW11" s="31"/>
      <c r="DX11" s="31"/>
      <c r="DY11" s="31"/>
      <c r="DZ11" s="31"/>
      <c r="EA11" s="31"/>
      <c r="EB11" s="31"/>
      <c r="EC11" s="31"/>
      <c r="ED11" s="31"/>
      <c r="EE11" s="31"/>
      <c r="EF11" s="31"/>
      <c r="EG11" s="31"/>
      <c r="EH11" s="31"/>
      <c r="EI11" s="31"/>
      <c r="EJ11" s="31"/>
      <c r="EK11" s="31"/>
      <c r="EL11" s="112">
        <f t="shared" si="5"/>
        <v>0</v>
      </c>
      <c r="EM11" s="116"/>
      <c r="EN11" s="31"/>
      <c r="EO11" s="31"/>
      <c r="EP11" s="31"/>
      <c r="EQ11" s="31"/>
      <c r="ER11" s="31"/>
      <c r="ES11" s="31"/>
      <c r="ET11" s="31"/>
      <c r="EU11" s="31"/>
      <c r="EV11" s="31"/>
      <c r="EW11" s="31"/>
      <c r="EX11" s="31"/>
      <c r="EY11" s="31"/>
      <c r="EZ11" s="31"/>
      <c r="FA11" s="31"/>
      <c r="FB11" s="31"/>
      <c r="FC11" s="96">
        <f t="shared" si="6"/>
        <v>0</v>
      </c>
      <c r="FD11" s="116"/>
      <c r="FE11" s="31"/>
      <c r="FF11" s="31"/>
      <c r="FG11" s="31"/>
      <c r="FH11" s="31"/>
      <c r="FI11" s="31"/>
      <c r="FJ11" s="31"/>
      <c r="FK11" s="31"/>
      <c r="FL11" s="31"/>
      <c r="FM11" s="31"/>
      <c r="FN11" s="31"/>
      <c r="FO11" s="31"/>
      <c r="FP11" s="31"/>
      <c r="FQ11" s="31"/>
      <c r="FR11" s="31"/>
      <c r="FS11" s="31"/>
      <c r="FT11" s="122">
        <f t="shared" si="7"/>
        <v>0</v>
      </c>
    </row>
    <row r="12" spans="2:176" ht="60" customHeight="1" x14ac:dyDescent="0.3">
      <c r="B12" s="160"/>
      <c r="C12" s="161"/>
      <c r="D12" s="162"/>
      <c r="E12" s="162"/>
      <c r="F12" s="162"/>
      <c r="G12" s="161"/>
      <c r="H12" s="162"/>
      <c r="I12" s="161"/>
      <c r="J12" s="174"/>
      <c r="K12" s="175"/>
      <c r="L12" s="162"/>
      <c r="M12" s="162"/>
      <c r="N12" s="183"/>
      <c r="O12" s="172"/>
      <c r="P12" s="162"/>
      <c r="Q12" s="162"/>
      <c r="R12" s="162"/>
      <c r="S12" s="173"/>
      <c r="T12" s="162"/>
      <c r="U12" s="176"/>
      <c r="V12" s="175"/>
      <c r="W12" s="162"/>
      <c r="X12" s="162"/>
      <c r="Y12" s="176"/>
      <c r="Z12" s="175"/>
      <c r="AA12" s="162"/>
      <c r="AB12" s="162"/>
      <c r="AC12" s="176"/>
      <c r="AD12" s="175"/>
      <c r="AE12" s="162"/>
      <c r="AF12" s="162"/>
      <c r="AG12" s="162"/>
      <c r="AH12" s="177"/>
      <c r="AI12" s="162"/>
      <c r="AJ12" s="162"/>
      <c r="AK12" s="162"/>
      <c r="AL12" s="162"/>
      <c r="AM12" s="162"/>
      <c r="AN12" s="176"/>
      <c r="AO12" s="175"/>
      <c r="AP12" s="162"/>
      <c r="AQ12" s="162"/>
      <c r="AR12" s="162"/>
      <c r="AS12" s="162"/>
      <c r="AT12" s="162"/>
      <c r="AU12" s="162"/>
      <c r="AV12" s="173"/>
      <c r="AW12" s="162"/>
      <c r="AX12" s="173"/>
      <c r="AY12" s="173"/>
      <c r="AZ12" s="173"/>
      <c r="BA12" s="162"/>
      <c r="BB12" s="162"/>
      <c r="BC12" s="178"/>
      <c r="BD12" s="178"/>
      <c r="BE12" s="178"/>
      <c r="BF12" s="178"/>
      <c r="BG12" s="178"/>
      <c r="BH12" s="178"/>
      <c r="BI12" s="182"/>
      <c r="BJ12" s="180"/>
      <c r="BK12" s="177"/>
      <c r="BL12" s="181"/>
      <c r="BM12" s="179"/>
      <c r="BN12" s="179"/>
      <c r="BO12" s="179"/>
      <c r="BP12" s="179"/>
      <c r="BQ12" s="179"/>
      <c r="BR12" s="65" t="s">
        <v>202</v>
      </c>
      <c r="BS12" s="66"/>
      <c r="BT12" s="131" t="s">
        <v>226</v>
      </c>
      <c r="BU12" s="66"/>
      <c r="BV12" s="66"/>
      <c r="BW12" s="61">
        <f>BX12*CC12</f>
        <v>0</v>
      </c>
      <c r="BX12" s="32">
        <v>0.6</v>
      </c>
      <c r="BY12" s="64">
        <v>0</v>
      </c>
      <c r="BZ12" s="64">
        <v>0</v>
      </c>
      <c r="CA12" s="64">
        <v>0</v>
      </c>
      <c r="CB12" s="64">
        <v>0</v>
      </c>
      <c r="CC12" s="74">
        <f>SUM(BY12+BZ12+CA12+CB12)</f>
        <v>0</v>
      </c>
      <c r="CD12" s="82" t="s">
        <v>129</v>
      </c>
      <c r="CE12" s="77" t="s">
        <v>0</v>
      </c>
      <c r="CF12" s="77" t="s">
        <v>0</v>
      </c>
      <c r="CG12" s="77" t="s">
        <v>0</v>
      </c>
      <c r="CH12" s="77" t="s">
        <v>0</v>
      </c>
      <c r="CI12" s="77" t="s">
        <v>0</v>
      </c>
      <c r="CJ12" s="77" t="s">
        <v>0</v>
      </c>
      <c r="CK12" s="77" t="s">
        <v>0</v>
      </c>
      <c r="CL12" s="85" t="s">
        <v>0</v>
      </c>
      <c r="CM12" s="92"/>
      <c r="CN12" s="90"/>
      <c r="CO12" s="31"/>
      <c r="CP12" s="31"/>
      <c r="CQ12" s="31"/>
      <c r="CR12" s="31"/>
      <c r="CS12" s="31"/>
      <c r="CT12" s="31"/>
      <c r="CU12" s="31"/>
      <c r="CV12" s="31"/>
      <c r="CW12" s="31"/>
      <c r="CX12" s="31"/>
      <c r="CY12" s="31"/>
      <c r="CZ12" s="31"/>
      <c r="DA12" s="31"/>
      <c r="DB12" s="31"/>
      <c r="DC12" s="31"/>
      <c r="DD12" s="96">
        <f t="shared" si="3"/>
        <v>0</v>
      </c>
      <c r="DE12" s="104"/>
      <c r="DF12" s="31"/>
      <c r="DG12" s="31"/>
      <c r="DH12" s="31"/>
      <c r="DI12" s="31"/>
      <c r="DJ12" s="31"/>
      <c r="DK12" s="31"/>
      <c r="DL12" s="31"/>
      <c r="DM12" s="31"/>
      <c r="DN12" s="31"/>
      <c r="DO12" s="31"/>
      <c r="DP12" s="31"/>
      <c r="DQ12" s="31"/>
      <c r="DR12" s="31"/>
      <c r="DS12" s="31"/>
      <c r="DT12" s="99"/>
      <c r="DU12" s="96">
        <f t="shared" si="4"/>
        <v>0</v>
      </c>
      <c r="DV12" s="110"/>
      <c r="DW12" s="31"/>
      <c r="DX12" s="31"/>
      <c r="DY12" s="31"/>
      <c r="DZ12" s="31"/>
      <c r="EA12" s="31"/>
      <c r="EB12" s="31"/>
      <c r="EC12" s="31"/>
      <c r="ED12" s="31"/>
      <c r="EE12" s="31"/>
      <c r="EF12" s="31"/>
      <c r="EG12" s="31"/>
      <c r="EH12" s="31"/>
      <c r="EI12" s="31"/>
      <c r="EJ12" s="31"/>
      <c r="EK12" s="31"/>
      <c r="EL12" s="112">
        <f t="shared" si="5"/>
        <v>0</v>
      </c>
      <c r="EM12" s="117"/>
      <c r="EN12" s="31"/>
      <c r="EO12" s="31"/>
      <c r="EP12" s="31"/>
      <c r="EQ12" s="31"/>
      <c r="ER12" s="31"/>
      <c r="ES12" s="31"/>
      <c r="ET12" s="31"/>
      <c r="EU12" s="31"/>
      <c r="EV12" s="31"/>
      <c r="EW12" s="31"/>
      <c r="EX12" s="31"/>
      <c r="EY12" s="31"/>
      <c r="EZ12" s="31"/>
      <c r="FA12" s="31"/>
      <c r="FB12" s="31"/>
      <c r="FC12" s="96">
        <f t="shared" si="6"/>
        <v>0</v>
      </c>
      <c r="FD12" s="110"/>
      <c r="FE12" s="31"/>
      <c r="FF12" s="31"/>
      <c r="FG12" s="31"/>
      <c r="FH12" s="31"/>
      <c r="FI12" s="31"/>
      <c r="FJ12" s="31"/>
      <c r="FK12" s="31"/>
      <c r="FL12" s="31"/>
      <c r="FM12" s="31"/>
      <c r="FN12" s="31"/>
      <c r="FO12" s="31"/>
      <c r="FP12" s="31"/>
      <c r="FQ12" s="31"/>
      <c r="FR12" s="31"/>
      <c r="FS12" s="31"/>
      <c r="FT12" s="122">
        <f t="shared" si="7"/>
        <v>0</v>
      </c>
    </row>
    <row r="13" spans="2:176" ht="82.5" customHeight="1" x14ac:dyDescent="0.3">
      <c r="B13" s="160">
        <v>56</v>
      </c>
      <c r="C13" s="161">
        <v>2</v>
      </c>
      <c r="D13" s="162" t="s">
        <v>102</v>
      </c>
      <c r="E13" s="162" t="s">
        <v>103</v>
      </c>
      <c r="F13" s="162" t="s">
        <v>104</v>
      </c>
      <c r="G13" s="161" t="s">
        <v>135</v>
      </c>
      <c r="H13" s="162" t="s">
        <v>136</v>
      </c>
      <c r="I13" s="161" t="s">
        <v>0</v>
      </c>
      <c r="J13" s="174" t="s">
        <v>0</v>
      </c>
      <c r="K13" s="175" t="s">
        <v>107</v>
      </c>
      <c r="L13" s="162" t="s">
        <v>137</v>
      </c>
      <c r="M13" s="162" t="s">
        <v>138</v>
      </c>
      <c r="N13" s="183" t="s">
        <v>139</v>
      </c>
      <c r="O13" s="172">
        <v>202500000000535</v>
      </c>
      <c r="P13" s="162" t="s">
        <v>0</v>
      </c>
      <c r="Q13" s="162" t="s">
        <v>0</v>
      </c>
      <c r="R13" s="162" t="s">
        <v>0</v>
      </c>
      <c r="S13" s="173" t="s">
        <v>0</v>
      </c>
      <c r="T13" s="162" t="s">
        <v>0</v>
      </c>
      <c r="U13" s="176" t="s">
        <v>0</v>
      </c>
      <c r="V13" s="175">
        <v>2</v>
      </c>
      <c r="W13" s="162" t="s">
        <v>111</v>
      </c>
      <c r="X13" s="162" t="s">
        <v>112</v>
      </c>
      <c r="Y13" s="176" t="s">
        <v>113</v>
      </c>
      <c r="Z13" s="175" t="s">
        <v>114</v>
      </c>
      <c r="AA13" s="162" t="s">
        <v>115</v>
      </c>
      <c r="AB13" s="162" t="s">
        <v>116</v>
      </c>
      <c r="AC13" s="176" t="s">
        <v>117</v>
      </c>
      <c r="AD13" s="175">
        <v>160090005</v>
      </c>
      <c r="AE13" s="162" t="s">
        <v>118</v>
      </c>
      <c r="AF13" s="162" t="s">
        <v>119</v>
      </c>
      <c r="AG13" s="162" t="s">
        <v>140</v>
      </c>
      <c r="AH13" s="177">
        <v>0.48</v>
      </c>
      <c r="AI13" s="162">
        <v>1</v>
      </c>
      <c r="AJ13" s="162">
        <v>1</v>
      </c>
      <c r="AK13" s="162">
        <v>0</v>
      </c>
      <c r="AL13" s="162">
        <v>0.6</v>
      </c>
      <c r="AM13" s="162">
        <v>0.4</v>
      </c>
      <c r="AN13" s="176">
        <v>0</v>
      </c>
      <c r="AO13" s="175">
        <v>36</v>
      </c>
      <c r="AP13" s="162" t="s">
        <v>121</v>
      </c>
      <c r="AQ13" s="162">
        <v>3603</v>
      </c>
      <c r="AR13" s="162" t="s">
        <v>141</v>
      </c>
      <c r="AS13" s="162">
        <v>3603026</v>
      </c>
      <c r="AT13" s="162" t="s">
        <v>142</v>
      </c>
      <c r="AU13" s="162" t="s">
        <v>143</v>
      </c>
      <c r="AV13" s="173">
        <v>360302600</v>
      </c>
      <c r="AW13" s="162" t="s">
        <v>144</v>
      </c>
      <c r="AX13" s="173" t="s">
        <v>145</v>
      </c>
      <c r="AY13" s="173" t="s">
        <v>127</v>
      </c>
      <c r="AZ13" s="173" t="s">
        <v>127</v>
      </c>
      <c r="BA13" s="162" t="s">
        <v>134</v>
      </c>
      <c r="BB13" s="162" t="s">
        <v>128</v>
      </c>
      <c r="BC13" s="178">
        <v>2324</v>
      </c>
      <c r="BD13" s="178">
        <f>+BC13+BH13</f>
        <v>2599</v>
      </c>
      <c r="BE13" s="178">
        <v>275</v>
      </c>
      <c r="BF13" s="178">
        <v>0</v>
      </c>
      <c r="BG13" s="178">
        <v>275</v>
      </c>
      <c r="BH13" s="178">
        <v>275</v>
      </c>
      <c r="BI13" s="182">
        <v>275</v>
      </c>
      <c r="BJ13" s="180">
        <f>BK17*BQ13</f>
        <v>0</v>
      </c>
      <c r="BK13" s="177">
        <v>0.7</v>
      </c>
      <c r="BL13" s="181">
        <f>BH13*BQ13</f>
        <v>0</v>
      </c>
      <c r="BM13" s="179" cm="1">
        <f t="array" ref="BM13">SUMPRODUCT(BX13:BX14*BY13:BY14)</f>
        <v>0</v>
      </c>
      <c r="BN13" s="179" cm="1">
        <f t="array" ref="BN13">SUMPRODUCT(BX13:BX14*BZ13:BZ14)</f>
        <v>0</v>
      </c>
      <c r="BO13" s="179" cm="1">
        <f t="array" ref="BO13">SUMPRODUCT($BX$13:$BX$14*CA13:CA14)</f>
        <v>0</v>
      </c>
      <c r="BP13" s="179" cm="1">
        <f t="array" ref="BP13">SUMPRODUCT($BX$13:$BX$14*CB13:CB14)</f>
        <v>0</v>
      </c>
      <c r="BQ13" s="179">
        <f>SUM(BM13:BP14)</f>
        <v>0</v>
      </c>
      <c r="BR13" s="65" t="s">
        <v>203</v>
      </c>
      <c r="BS13" s="66"/>
      <c r="BT13" s="131" t="s">
        <v>240</v>
      </c>
      <c r="BU13" s="66"/>
      <c r="BV13" s="66"/>
      <c r="BW13" s="61">
        <f>BX13*CC13</f>
        <v>0</v>
      </c>
      <c r="BX13" s="32">
        <v>0.5</v>
      </c>
      <c r="BY13" s="64">
        <v>0</v>
      </c>
      <c r="BZ13" s="64">
        <v>0</v>
      </c>
      <c r="CA13" s="64">
        <v>0</v>
      </c>
      <c r="CB13" s="64">
        <v>0</v>
      </c>
      <c r="CC13" s="74">
        <f>SUM(BY13+BZ13+CA13+CB13)</f>
        <v>0</v>
      </c>
      <c r="CD13" s="82"/>
      <c r="CE13" s="77"/>
      <c r="CF13" s="77"/>
      <c r="CG13" s="77"/>
      <c r="CH13" s="77"/>
      <c r="CI13" s="77"/>
      <c r="CJ13" s="77"/>
      <c r="CK13" s="77"/>
      <c r="CL13" s="85"/>
      <c r="CM13" s="42" t="s">
        <v>199</v>
      </c>
      <c r="CN13" s="88">
        <v>1078730590</v>
      </c>
      <c r="CO13" s="31"/>
      <c r="CP13" s="31"/>
      <c r="CQ13" s="31"/>
      <c r="CR13" s="31"/>
      <c r="CS13" s="31"/>
      <c r="CT13" s="31"/>
      <c r="CU13" s="31"/>
      <c r="CV13" s="31"/>
      <c r="CW13" s="31"/>
      <c r="CX13" s="31"/>
      <c r="CY13" s="31"/>
      <c r="CZ13" s="31"/>
      <c r="DA13" s="31"/>
      <c r="DB13" s="31"/>
      <c r="DC13" s="31"/>
      <c r="DD13" s="96">
        <f t="shared" si="3"/>
        <v>1078730590</v>
      </c>
      <c r="DE13" s="103">
        <v>1078730590</v>
      </c>
      <c r="DF13" s="31"/>
      <c r="DG13" s="31"/>
      <c r="DH13" s="31"/>
      <c r="DI13" s="31"/>
      <c r="DJ13" s="31"/>
      <c r="DK13" s="31"/>
      <c r="DL13" s="31"/>
      <c r="DM13" s="31"/>
      <c r="DN13" s="31"/>
      <c r="DO13" s="31"/>
      <c r="DP13" s="31"/>
      <c r="DQ13" s="31"/>
      <c r="DR13" s="31"/>
      <c r="DS13" s="31"/>
      <c r="DT13" s="31"/>
      <c r="DU13" s="96">
        <f t="shared" si="4"/>
        <v>1078730590</v>
      </c>
      <c r="DV13" s="103">
        <v>1078730590</v>
      </c>
      <c r="DW13" s="31"/>
      <c r="DX13" s="31"/>
      <c r="DY13" s="31"/>
      <c r="DZ13" s="31"/>
      <c r="EA13" s="31"/>
      <c r="EB13" s="31"/>
      <c r="EC13" s="31"/>
      <c r="ED13" s="31"/>
      <c r="EE13" s="31"/>
      <c r="EF13" s="31"/>
      <c r="EG13" s="31"/>
      <c r="EH13" s="31"/>
      <c r="EI13" s="31"/>
      <c r="EJ13" s="31"/>
      <c r="EK13" s="31"/>
      <c r="EL13" s="112">
        <f t="shared" si="5"/>
        <v>1078730590</v>
      </c>
      <c r="EM13" s="103"/>
      <c r="EN13" s="31"/>
      <c r="EO13" s="31"/>
      <c r="EP13" s="31"/>
      <c r="EQ13" s="31"/>
      <c r="ER13" s="100"/>
      <c r="ES13" s="31"/>
      <c r="ET13" s="31"/>
      <c r="EU13" s="31"/>
      <c r="EV13" s="31"/>
      <c r="EW13" s="31"/>
      <c r="EX13" s="31"/>
      <c r="EY13" s="31"/>
      <c r="EZ13" s="31"/>
      <c r="FA13" s="31"/>
      <c r="FB13" s="31"/>
      <c r="FC13" s="96">
        <f t="shared" si="6"/>
        <v>0</v>
      </c>
      <c r="FD13" s="103"/>
      <c r="FE13" s="31"/>
      <c r="FF13" s="31"/>
      <c r="FG13" s="31"/>
      <c r="FH13" s="31"/>
      <c r="FI13" s="31"/>
      <c r="FJ13" s="31"/>
      <c r="FK13" s="31"/>
      <c r="FL13" s="31"/>
      <c r="FM13" s="31"/>
      <c r="FN13" s="31"/>
      <c r="FO13" s="31"/>
      <c r="FP13" s="31"/>
      <c r="FQ13" s="31"/>
      <c r="FR13" s="31"/>
      <c r="FS13" s="31"/>
      <c r="FT13" s="122">
        <f t="shared" si="7"/>
        <v>0</v>
      </c>
    </row>
    <row r="14" spans="2:176" ht="114.75" customHeight="1" x14ac:dyDescent="0.3">
      <c r="B14" s="160"/>
      <c r="C14" s="161"/>
      <c r="D14" s="162"/>
      <c r="E14" s="162"/>
      <c r="F14" s="162"/>
      <c r="G14" s="161"/>
      <c r="H14" s="162"/>
      <c r="I14" s="161"/>
      <c r="J14" s="174"/>
      <c r="K14" s="175"/>
      <c r="L14" s="162"/>
      <c r="M14" s="162"/>
      <c r="N14" s="183"/>
      <c r="O14" s="172"/>
      <c r="P14" s="162"/>
      <c r="Q14" s="162"/>
      <c r="R14" s="162"/>
      <c r="S14" s="173"/>
      <c r="T14" s="162"/>
      <c r="U14" s="176"/>
      <c r="V14" s="175"/>
      <c r="W14" s="162"/>
      <c r="X14" s="162"/>
      <c r="Y14" s="176"/>
      <c r="Z14" s="175"/>
      <c r="AA14" s="162"/>
      <c r="AB14" s="162"/>
      <c r="AC14" s="176"/>
      <c r="AD14" s="175"/>
      <c r="AE14" s="162"/>
      <c r="AF14" s="162"/>
      <c r="AG14" s="162"/>
      <c r="AH14" s="177"/>
      <c r="AI14" s="162"/>
      <c r="AJ14" s="162"/>
      <c r="AK14" s="162"/>
      <c r="AL14" s="162"/>
      <c r="AM14" s="162"/>
      <c r="AN14" s="176"/>
      <c r="AO14" s="175"/>
      <c r="AP14" s="162"/>
      <c r="AQ14" s="162"/>
      <c r="AR14" s="162"/>
      <c r="AS14" s="162"/>
      <c r="AT14" s="162"/>
      <c r="AU14" s="162"/>
      <c r="AV14" s="173"/>
      <c r="AW14" s="162"/>
      <c r="AX14" s="173"/>
      <c r="AY14" s="173"/>
      <c r="AZ14" s="173"/>
      <c r="BA14" s="162"/>
      <c r="BB14" s="162"/>
      <c r="BC14" s="178"/>
      <c r="BD14" s="178"/>
      <c r="BE14" s="178"/>
      <c r="BF14" s="178"/>
      <c r="BG14" s="178"/>
      <c r="BH14" s="178"/>
      <c r="BI14" s="182"/>
      <c r="BJ14" s="180" t="e">
        <f>#REF!*BQ14</f>
        <v>#REF!</v>
      </c>
      <c r="BK14" s="177">
        <v>1</v>
      </c>
      <c r="BL14" s="181">
        <f t="shared" ref="BL14" si="8">BF14*BQ14</f>
        <v>0</v>
      </c>
      <c r="BM14" s="179" cm="1">
        <f t="array" ref="BM14">SUMPRODUCT(BX14:BX15*BY14:BY15)</f>
        <v>0</v>
      </c>
      <c r="BN14" s="179" cm="1">
        <f t="array" ref="BN14">SUMPRODUCT(BX14:BX15*BZ14:BZ15)</f>
        <v>0</v>
      </c>
      <c r="BO14" s="179" cm="1">
        <f t="array" ref="BO14">SUMPRODUCT(BX14:BX15*CA14:CA15)</f>
        <v>0</v>
      </c>
      <c r="BP14" s="179" cm="1">
        <f t="array" ref="BP14">SUMPRODUCT(BY14:BY15*CB14:CB15)</f>
        <v>0</v>
      </c>
      <c r="BQ14" s="179">
        <f>SUM(BM14:BP18)</f>
        <v>0</v>
      </c>
      <c r="BR14" s="66" t="s">
        <v>204</v>
      </c>
      <c r="BS14" s="66"/>
      <c r="BT14" s="131" t="s">
        <v>238</v>
      </c>
      <c r="BU14" s="66"/>
      <c r="BV14" s="66"/>
      <c r="BW14" s="61">
        <f>BX14*CC14</f>
        <v>0</v>
      </c>
      <c r="BX14" s="32">
        <v>0.5</v>
      </c>
      <c r="BY14" s="64">
        <v>0</v>
      </c>
      <c r="BZ14" s="64">
        <v>0</v>
      </c>
      <c r="CA14" s="64">
        <v>0</v>
      </c>
      <c r="CB14" s="64">
        <v>0</v>
      </c>
      <c r="CC14" s="74">
        <f>SUM(BY14+BZ14+CA14+CB14)</f>
        <v>0</v>
      </c>
      <c r="CD14" s="82"/>
      <c r="CE14" s="77"/>
      <c r="CF14" s="77"/>
      <c r="CG14" s="77"/>
      <c r="CH14" s="77"/>
      <c r="CI14" s="77"/>
      <c r="CJ14" s="77"/>
      <c r="CK14" s="77"/>
      <c r="CL14" s="85"/>
      <c r="CM14" s="92" t="s">
        <v>199</v>
      </c>
      <c r="CN14" s="90">
        <v>1266335910</v>
      </c>
      <c r="CO14" s="31" t="s">
        <v>0</v>
      </c>
      <c r="CP14" s="31" t="s">
        <v>0</v>
      </c>
      <c r="CQ14" s="31" t="s">
        <v>0</v>
      </c>
      <c r="CR14" s="31" t="s">
        <v>0</v>
      </c>
      <c r="CS14" s="31" t="s">
        <v>0</v>
      </c>
      <c r="CT14" s="31" t="s">
        <v>0</v>
      </c>
      <c r="CU14" s="31" t="s">
        <v>0</v>
      </c>
      <c r="CV14" s="31" t="s">
        <v>0</v>
      </c>
      <c r="CW14" s="31" t="s">
        <v>0</v>
      </c>
      <c r="CX14" s="31" t="s">
        <v>0</v>
      </c>
      <c r="CY14" s="31" t="s">
        <v>0</v>
      </c>
      <c r="CZ14" s="31" t="s">
        <v>0</v>
      </c>
      <c r="DA14" s="31" t="s">
        <v>0</v>
      </c>
      <c r="DB14" s="31" t="s">
        <v>0</v>
      </c>
      <c r="DC14" s="31" t="s">
        <v>0</v>
      </c>
      <c r="DD14" s="96">
        <f t="shared" si="3"/>
        <v>1266335910</v>
      </c>
      <c r="DE14" s="103">
        <v>1266335910</v>
      </c>
      <c r="DF14" s="31" t="s">
        <v>0</v>
      </c>
      <c r="DG14" s="31" t="s">
        <v>0</v>
      </c>
      <c r="DH14" s="31" t="s">
        <v>0</v>
      </c>
      <c r="DI14" s="31" t="s">
        <v>0</v>
      </c>
      <c r="DJ14" s="100"/>
      <c r="DK14" s="31" t="s">
        <v>0</v>
      </c>
      <c r="DL14" s="31" t="s">
        <v>0</v>
      </c>
      <c r="DM14" s="31" t="s">
        <v>0</v>
      </c>
      <c r="DN14" s="31" t="s">
        <v>0</v>
      </c>
      <c r="DO14" s="31" t="s">
        <v>0</v>
      </c>
      <c r="DP14" s="31" t="s">
        <v>0</v>
      </c>
      <c r="DQ14" s="31" t="s">
        <v>0</v>
      </c>
      <c r="DR14" s="31" t="s">
        <v>0</v>
      </c>
      <c r="DS14" s="31" t="s">
        <v>0</v>
      </c>
      <c r="DT14" s="31" t="s">
        <v>0</v>
      </c>
      <c r="DU14" s="96">
        <f t="shared" si="4"/>
        <v>1266335910</v>
      </c>
      <c r="DV14" s="110">
        <v>1266335910</v>
      </c>
      <c r="DW14" s="31" t="s">
        <v>0</v>
      </c>
      <c r="DX14" s="31" t="s">
        <v>0</v>
      </c>
      <c r="DY14" s="31" t="s">
        <v>0</v>
      </c>
      <c r="DZ14" s="31" t="s">
        <v>0</v>
      </c>
      <c r="EA14" s="31" t="s">
        <v>0</v>
      </c>
      <c r="EB14" s="31" t="s">
        <v>0</v>
      </c>
      <c r="EC14" s="31" t="s">
        <v>0</v>
      </c>
      <c r="ED14" s="31" t="s">
        <v>0</v>
      </c>
      <c r="EE14" s="31" t="s">
        <v>0</v>
      </c>
      <c r="EF14" s="31" t="s">
        <v>0</v>
      </c>
      <c r="EG14" s="31" t="s">
        <v>0</v>
      </c>
      <c r="EH14" s="31" t="s">
        <v>0</v>
      </c>
      <c r="EI14" s="31" t="s">
        <v>0</v>
      </c>
      <c r="EJ14" s="31" t="s">
        <v>0</v>
      </c>
      <c r="EK14" s="31" t="s">
        <v>0</v>
      </c>
      <c r="EL14" s="112">
        <f t="shared" si="5"/>
        <v>1266335910</v>
      </c>
      <c r="EM14" s="103"/>
      <c r="EN14" s="31" t="s">
        <v>0</v>
      </c>
      <c r="EO14" s="31" t="s">
        <v>0</v>
      </c>
      <c r="EP14" s="31" t="s">
        <v>0</v>
      </c>
      <c r="EQ14" s="31" t="s">
        <v>0</v>
      </c>
      <c r="ER14" s="31" t="s">
        <v>0</v>
      </c>
      <c r="ES14" s="31" t="s">
        <v>0</v>
      </c>
      <c r="ET14" s="31" t="s">
        <v>0</v>
      </c>
      <c r="EU14" s="31" t="s">
        <v>0</v>
      </c>
      <c r="EV14" s="31" t="s">
        <v>0</v>
      </c>
      <c r="EW14" s="31" t="s">
        <v>0</v>
      </c>
      <c r="EX14" s="31" t="s">
        <v>0</v>
      </c>
      <c r="EY14" s="31" t="s">
        <v>0</v>
      </c>
      <c r="EZ14" s="31" t="s">
        <v>0</v>
      </c>
      <c r="FA14" s="31" t="s">
        <v>0</v>
      </c>
      <c r="FB14" s="31" t="s">
        <v>0</v>
      </c>
      <c r="FC14" s="96">
        <f t="shared" si="6"/>
        <v>0</v>
      </c>
      <c r="FD14" s="103"/>
      <c r="FE14" s="31" t="s">
        <v>0</v>
      </c>
      <c r="FF14" s="31" t="s">
        <v>0</v>
      </c>
      <c r="FG14" s="31" t="s">
        <v>0</v>
      </c>
      <c r="FH14" s="31" t="s">
        <v>0</v>
      </c>
      <c r="FI14" s="31" t="s">
        <v>0</v>
      </c>
      <c r="FJ14" s="31" t="s">
        <v>0</v>
      </c>
      <c r="FK14" s="31" t="s">
        <v>0</v>
      </c>
      <c r="FL14" s="31" t="s">
        <v>0</v>
      </c>
      <c r="FM14" s="31" t="s">
        <v>0</v>
      </c>
      <c r="FN14" s="31" t="s">
        <v>0</v>
      </c>
      <c r="FO14" s="31" t="s">
        <v>0</v>
      </c>
      <c r="FP14" s="31" t="s">
        <v>0</v>
      </c>
      <c r="FQ14" s="31" t="s">
        <v>0</v>
      </c>
      <c r="FR14" s="31" t="s">
        <v>0</v>
      </c>
      <c r="FS14" s="31" t="s">
        <v>0</v>
      </c>
      <c r="FT14" s="122">
        <f t="shared" si="7"/>
        <v>0</v>
      </c>
    </row>
    <row r="15" spans="2:176" ht="81" customHeight="1" x14ac:dyDescent="0.3">
      <c r="B15" s="160">
        <v>57</v>
      </c>
      <c r="C15" s="161">
        <v>2</v>
      </c>
      <c r="D15" s="162" t="s">
        <v>102</v>
      </c>
      <c r="E15" s="162" t="s">
        <v>103</v>
      </c>
      <c r="F15" s="162" t="s">
        <v>104</v>
      </c>
      <c r="G15" s="161" t="s">
        <v>146</v>
      </c>
      <c r="H15" s="162" t="s">
        <v>147</v>
      </c>
      <c r="I15" s="161" t="s">
        <v>0</v>
      </c>
      <c r="J15" s="174" t="s">
        <v>0</v>
      </c>
      <c r="K15" s="175" t="s">
        <v>107</v>
      </c>
      <c r="L15" s="162" t="s">
        <v>148</v>
      </c>
      <c r="M15" s="162" t="s">
        <v>149</v>
      </c>
      <c r="N15" s="183" t="s">
        <v>150</v>
      </c>
      <c r="O15" s="172">
        <v>202500000001291</v>
      </c>
      <c r="P15" s="162" t="s">
        <v>0</v>
      </c>
      <c r="Q15" s="162" t="s">
        <v>0</v>
      </c>
      <c r="R15" s="162" t="s">
        <v>0</v>
      </c>
      <c r="S15" s="173" t="s">
        <v>0</v>
      </c>
      <c r="T15" s="162" t="s">
        <v>0</v>
      </c>
      <c r="U15" s="176" t="s">
        <v>0</v>
      </c>
      <c r="V15" s="175">
        <v>2</v>
      </c>
      <c r="W15" s="162" t="s">
        <v>111</v>
      </c>
      <c r="X15" s="162" t="s">
        <v>112</v>
      </c>
      <c r="Y15" s="176" t="s">
        <v>113</v>
      </c>
      <c r="Z15" s="175" t="s">
        <v>114</v>
      </c>
      <c r="AA15" s="162" t="s">
        <v>115</v>
      </c>
      <c r="AB15" s="162" t="s">
        <v>116</v>
      </c>
      <c r="AC15" s="176" t="s">
        <v>117</v>
      </c>
      <c r="AD15" s="175">
        <v>160090005</v>
      </c>
      <c r="AE15" s="162" t="s">
        <v>118</v>
      </c>
      <c r="AF15" s="162" t="s">
        <v>119</v>
      </c>
      <c r="AG15" s="162" t="s">
        <v>140</v>
      </c>
      <c r="AH15" s="184">
        <v>0.1</v>
      </c>
      <c r="AI15" s="162">
        <v>1</v>
      </c>
      <c r="AJ15" s="162">
        <v>1</v>
      </c>
      <c r="AK15" s="162">
        <v>0</v>
      </c>
      <c r="AL15" s="162">
        <v>0.6</v>
      </c>
      <c r="AM15" s="162">
        <v>0.4</v>
      </c>
      <c r="AN15" s="176">
        <v>0</v>
      </c>
      <c r="AO15" s="175">
        <v>36</v>
      </c>
      <c r="AP15" s="162" t="s">
        <v>121</v>
      </c>
      <c r="AQ15" s="162">
        <v>3603</v>
      </c>
      <c r="AR15" s="162" t="s">
        <v>151</v>
      </c>
      <c r="AS15" s="162">
        <v>3603021</v>
      </c>
      <c r="AT15" s="162" t="s">
        <v>152</v>
      </c>
      <c r="AU15" s="162" t="s">
        <v>153</v>
      </c>
      <c r="AV15" s="173">
        <v>360302100</v>
      </c>
      <c r="AW15" s="185" t="s">
        <v>133</v>
      </c>
      <c r="AX15" s="173" t="s">
        <v>217</v>
      </c>
      <c r="AY15" s="173" t="s">
        <v>127</v>
      </c>
      <c r="AZ15" s="173" t="s">
        <v>127</v>
      </c>
      <c r="BA15" s="162" t="s">
        <v>134</v>
      </c>
      <c r="BB15" s="161" t="s">
        <v>128</v>
      </c>
      <c r="BC15" s="178">
        <v>0</v>
      </c>
      <c r="BD15" s="178">
        <v>4</v>
      </c>
      <c r="BE15" s="178">
        <v>4</v>
      </c>
      <c r="BF15" s="178">
        <v>0</v>
      </c>
      <c r="BG15" s="178">
        <v>4</v>
      </c>
      <c r="BH15" s="178">
        <v>4</v>
      </c>
      <c r="BI15" s="182">
        <v>4</v>
      </c>
      <c r="BJ15" s="180">
        <f>BK17*BQ15</f>
        <v>0</v>
      </c>
      <c r="BK15" s="177">
        <v>0.2</v>
      </c>
      <c r="BL15" s="181">
        <f>BH15*BQ15</f>
        <v>0</v>
      </c>
      <c r="BM15" s="179" cm="1">
        <f t="array" ref="BM15">SUMPRODUCT($BX$15:$BX$16*BY15:BY16)</f>
        <v>0</v>
      </c>
      <c r="BN15" s="179" cm="1">
        <f t="array" ref="BN15">SUMPRODUCT($BX$15:$BX$16*BZ15:BZ16)</f>
        <v>0</v>
      </c>
      <c r="BO15" s="179" cm="1">
        <f t="array" ref="BO15">SUMPRODUCT($BX$15:$BX$16*CA15:CA16)</f>
        <v>0</v>
      </c>
      <c r="BP15" s="179" cm="1">
        <f t="array" ref="BP15">SUMPRODUCT($BX$15:$BX$16*CB15:CB16)</f>
        <v>0</v>
      </c>
      <c r="BQ15" s="179">
        <f>SUM(BM15:BP16)</f>
        <v>0</v>
      </c>
      <c r="BR15" s="65" t="s">
        <v>190</v>
      </c>
      <c r="BS15" s="126"/>
      <c r="BT15" s="134" t="s">
        <v>239</v>
      </c>
      <c r="BU15" s="30"/>
      <c r="BV15" s="30"/>
      <c r="BW15" s="61">
        <f t="shared" ref="BW15:BW19" si="9">BX15*CC15</f>
        <v>0</v>
      </c>
      <c r="BX15" s="32">
        <v>0.5</v>
      </c>
      <c r="BY15" s="64">
        <v>0</v>
      </c>
      <c r="BZ15" s="64">
        <v>0</v>
      </c>
      <c r="CA15" s="64">
        <v>0</v>
      </c>
      <c r="CB15" s="64">
        <v>0</v>
      </c>
      <c r="CC15" s="74">
        <f t="shared" ref="CC15:CC19" si="10">SUM(BY15:CB15)</f>
        <v>0</v>
      </c>
      <c r="CD15" s="81"/>
      <c r="CE15" s="31"/>
      <c r="CF15" s="31"/>
      <c r="CG15" s="31"/>
      <c r="CH15" s="31"/>
      <c r="CI15" s="31"/>
      <c r="CJ15" s="31"/>
      <c r="CK15" s="31"/>
      <c r="CL15" s="44"/>
      <c r="CM15" s="92"/>
      <c r="CN15" s="89">
        <v>0</v>
      </c>
      <c r="CO15" s="31"/>
      <c r="CP15" s="31"/>
      <c r="CQ15" s="31"/>
      <c r="CR15" s="31"/>
      <c r="CS15" s="31"/>
      <c r="CT15" s="31"/>
      <c r="CU15" s="31"/>
      <c r="CV15" s="31"/>
      <c r="CW15" s="31"/>
      <c r="CX15" s="31"/>
      <c r="CY15" s="31"/>
      <c r="CZ15" s="31"/>
      <c r="DA15" s="31"/>
      <c r="DB15" s="31"/>
      <c r="DC15" s="31"/>
      <c r="DD15" s="96">
        <f t="shared" si="3"/>
        <v>0</v>
      </c>
      <c r="DE15" s="103"/>
      <c r="DF15" s="31"/>
      <c r="DG15" s="31"/>
      <c r="DH15" s="31"/>
      <c r="DI15" s="31"/>
      <c r="DJ15" s="31"/>
      <c r="DK15" s="31"/>
      <c r="DL15" s="31"/>
      <c r="DM15" s="31"/>
      <c r="DN15" s="31"/>
      <c r="DO15" s="31"/>
      <c r="DP15" s="31"/>
      <c r="DQ15" s="31"/>
      <c r="DR15" s="31"/>
      <c r="DS15" s="31"/>
      <c r="DT15" s="31"/>
      <c r="DU15" s="96">
        <f t="shared" si="4"/>
        <v>0</v>
      </c>
      <c r="DV15" s="42"/>
      <c r="DW15" s="31"/>
      <c r="DX15" s="31"/>
      <c r="DY15" s="31"/>
      <c r="DZ15" s="31"/>
      <c r="EA15" s="31"/>
      <c r="EB15" s="31"/>
      <c r="EC15" s="31"/>
      <c r="ED15" s="31"/>
      <c r="EE15" s="31"/>
      <c r="EF15" s="31"/>
      <c r="EG15" s="31"/>
      <c r="EH15" s="31"/>
      <c r="EI15" s="31"/>
      <c r="EJ15" s="31"/>
      <c r="EK15" s="31"/>
      <c r="EL15" s="112">
        <f t="shared" si="5"/>
        <v>0</v>
      </c>
      <c r="EM15" s="42"/>
      <c r="EN15" s="31"/>
      <c r="EO15" s="31"/>
      <c r="EP15" s="31"/>
      <c r="EQ15" s="31"/>
      <c r="ER15" s="31"/>
      <c r="ES15" s="31"/>
      <c r="ET15" s="31"/>
      <c r="EU15" s="31"/>
      <c r="EV15" s="31"/>
      <c r="EW15" s="31"/>
      <c r="EX15" s="31"/>
      <c r="EY15" s="31"/>
      <c r="EZ15" s="31"/>
      <c r="FA15" s="31"/>
      <c r="FB15" s="31"/>
      <c r="FC15" s="96">
        <f t="shared" si="6"/>
        <v>0</v>
      </c>
      <c r="FD15" s="42"/>
      <c r="FE15" s="31"/>
      <c r="FF15" s="31"/>
      <c r="FG15" s="31"/>
      <c r="FH15" s="31"/>
      <c r="FI15" s="31"/>
      <c r="FJ15" s="31"/>
      <c r="FK15" s="31"/>
      <c r="FL15" s="31"/>
      <c r="FM15" s="31"/>
      <c r="FN15" s="31"/>
      <c r="FO15" s="31"/>
      <c r="FP15" s="31"/>
      <c r="FQ15" s="31"/>
      <c r="FR15" s="31"/>
      <c r="FS15" s="31"/>
      <c r="FT15" s="122">
        <f t="shared" si="7"/>
        <v>0</v>
      </c>
    </row>
    <row r="16" spans="2:176" ht="81" customHeight="1" x14ac:dyDescent="0.3">
      <c r="B16" s="160"/>
      <c r="C16" s="161"/>
      <c r="D16" s="162"/>
      <c r="E16" s="162"/>
      <c r="F16" s="162"/>
      <c r="G16" s="161"/>
      <c r="H16" s="162"/>
      <c r="I16" s="161"/>
      <c r="J16" s="174"/>
      <c r="K16" s="175"/>
      <c r="L16" s="162"/>
      <c r="M16" s="162"/>
      <c r="N16" s="183"/>
      <c r="O16" s="172"/>
      <c r="P16" s="162"/>
      <c r="Q16" s="162"/>
      <c r="R16" s="162"/>
      <c r="S16" s="173"/>
      <c r="T16" s="162"/>
      <c r="U16" s="176"/>
      <c r="V16" s="175"/>
      <c r="W16" s="162"/>
      <c r="X16" s="162"/>
      <c r="Y16" s="176"/>
      <c r="Z16" s="175"/>
      <c r="AA16" s="162"/>
      <c r="AB16" s="162"/>
      <c r="AC16" s="176"/>
      <c r="AD16" s="175"/>
      <c r="AE16" s="162"/>
      <c r="AF16" s="162"/>
      <c r="AG16" s="162"/>
      <c r="AH16" s="184"/>
      <c r="AI16" s="162"/>
      <c r="AJ16" s="162"/>
      <c r="AK16" s="162"/>
      <c r="AL16" s="162"/>
      <c r="AM16" s="162"/>
      <c r="AN16" s="176"/>
      <c r="AO16" s="175"/>
      <c r="AP16" s="162"/>
      <c r="AQ16" s="162"/>
      <c r="AR16" s="162"/>
      <c r="AS16" s="162"/>
      <c r="AT16" s="162"/>
      <c r="AU16" s="162"/>
      <c r="AV16" s="173"/>
      <c r="AW16" s="185"/>
      <c r="AX16" s="186"/>
      <c r="AY16" s="173"/>
      <c r="AZ16" s="173"/>
      <c r="BA16" s="162"/>
      <c r="BB16" s="161"/>
      <c r="BC16" s="178"/>
      <c r="BD16" s="178"/>
      <c r="BE16" s="178"/>
      <c r="BF16" s="178"/>
      <c r="BG16" s="178"/>
      <c r="BH16" s="178"/>
      <c r="BI16" s="182"/>
      <c r="BJ16" s="180"/>
      <c r="BK16" s="177"/>
      <c r="BL16" s="181"/>
      <c r="BM16" s="179"/>
      <c r="BN16" s="179"/>
      <c r="BO16" s="179"/>
      <c r="BP16" s="179"/>
      <c r="BQ16" s="179"/>
      <c r="BR16" s="65" t="s">
        <v>191</v>
      </c>
      <c r="BS16" s="126"/>
      <c r="BT16" s="134" t="s">
        <v>239</v>
      </c>
      <c r="BU16" s="30"/>
      <c r="BV16" s="30"/>
      <c r="BW16" s="61">
        <f t="shared" si="9"/>
        <v>0</v>
      </c>
      <c r="BX16" s="32">
        <v>0.5</v>
      </c>
      <c r="BY16" s="64">
        <v>0</v>
      </c>
      <c r="BZ16" s="64">
        <v>0</v>
      </c>
      <c r="CA16" s="64">
        <v>0</v>
      </c>
      <c r="CB16" s="64">
        <v>0</v>
      </c>
      <c r="CC16" s="74">
        <f t="shared" si="10"/>
        <v>0</v>
      </c>
      <c r="CD16" s="81"/>
      <c r="CE16" s="31"/>
      <c r="CF16" s="31"/>
      <c r="CG16" s="31"/>
      <c r="CH16" s="31"/>
      <c r="CI16" s="31"/>
      <c r="CJ16" s="31"/>
      <c r="CK16" s="31"/>
      <c r="CL16" s="44"/>
      <c r="CM16" s="92"/>
      <c r="CN16" s="89">
        <v>0</v>
      </c>
      <c r="CO16" s="31"/>
      <c r="CP16" s="31"/>
      <c r="CQ16" s="31"/>
      <c r="CR16" s="31"/>
      <c r="CS16" s="31"/>
      <c r="CT16" s="31"/>
      <c r="CU16" s="31"/>
      <c r="CV16" s="31"/>
      <c r="CW16" s="31"/>
      <c r="CX16" s="31"/>
      <c r="CY16" s="31"/>
      <c r="CZ16" s="31"/>
      <c r="DA16" s="31"/>
      <c r="DB16" s="31"/>
      <c r="DC16" s="31"/>
      <c r="DD16" s="96">
        <f t="shared" si="3"/>
        <v>0</v>
      </c>
      <c r="DE16" s="103"/>
      <c r="DF16" s="31"/>
      <c r="DG16" s="31"/>
      <c r="DH16" s="31"/>
      <c r="DI16" s="31"/>
      <c r="DJ16" s="31"/>
      <c r="DK16" s="31"/>
      <c r="DL16" s="31"/>
      <c r="DM16" s="31"/>
      <c r="DN16" s="31"/>
      <c r="DO16" s="31"/>
      <c r="DP16" s="31"/>
      <c r="DQ16" s="31"/>
      <c r="DR16" s="31"/>
      <c r="DS16" s="31"/>
      <c r="DT16" s="31"/>
      <c r="DU16" s="96">
        <f t="shared" si="4"/>
        <v>0</v>
      </c>
      <c r="DV16" s="42"/>
      <c r="DW16" s="31"/>
      <c r="DX16" s="31"/>
      <c r="DY16" s="31"/>
      <c r="DZ16" s="31"/>
      <c r="EA16" s="31"/>
      <c r="EB16" s="31"/>
      <c r="EC16" s="31"/>
      <c r="ED16" s="31"/>
      <c r="EE16" s="31"/>
      <c r="EF16" s="31"/>
      <c r="EG16" s="31"/>
      <c r="EH16" s="31"/>
      <c r="EI16" s="31"/>
      <c r="EJ16" s="31"/>
      <c r="EK16" s="31"/>
      <c r="EL16" s="112">
        <f t="shared" si="5"/>
        <v>0</v>
      </c>
      <c r="EM16" s="42"/>
      <c r="EN16" s="31"/>
      <c r="EO16" s="31"/>
      <c r="EP16" s="31"/>
      <c r="EQ16" s="31"/>
      <c r="ER16" s="31"/>
      <c r="ES16" s="31"/>
      <c r="ET16" s="31"/>
      <c r="EU16" s="31"/>
      <c r="EV16" s="31"/>
      <c r="EW16" s="31"/>
      <c r="EX16" s="31"/>
      <c r="EY16" s="31"/>
      <c r="EZ16" s="31"/>
      <c r="FA16" s="31"/>
      <c r="FB16" s="31"/>
      <c r="FC16" s="96">
        <f t="shared" si="6"/>
        <v>0</v>
      </c>
      <c r="FD16" s="42"/>
      <c r="FE16" s="31"/>
      <c r="FF16" s="31"/>
      <c r="FG16" s="31"/>
      <c r="FH16" s="31"/>
      <c r="FI16" s="31"/>
      <c r="FJ16" s="31"/>
      <c r="FK16" s="31"/>
      <c r="FL16" s="31"/>
      <c r="FM16" s="31"/>
      <c r="FN16" s="31"/>
      <c r="FO16" s="31"/>
      <c r="FP16" s="31"/>
      <c r="FQ16" s="31"/>
      <c r="FR16" s="31"/>
      <c r="FS16" s="31"/>
      <c r="FT16" s="122">
        <f t="shared" si="7"/>
        <v>0</v>
      </c>
    </row>
    <row r="17" spans="2:176" ht="81" customHeight="1" x14ac:dyDescent="0.3">
      <c r="B17" s="160">
        <v>57</v>
      </c>
      <c r="C17" s="161">
        <v>2</v>
      </c>
      <c r="D17" s="162" t="s">
        <v>102</v>
      </c>
      <c r="E17" s="162" t="s">
        <v>103</v>
      </c>
      <c r="F17" s="162" t="s">
        <v>104</v>
      </c>
      <c r="G17" s="161" t="s">
        <v>146</v>
      </c>
      <c r="H17" s="162" t="s">
        <v>147</v>
      </c>
      <c r="I17" s="161" t="s">
        <v>0</v>
      </c>
      <c r="J17" s="174" t="s">
        <v>0</v>
      </c>
      <c r="K17" s="175" t="s">
        <v>107</v>
      </c>
      <c r="L17" s="162" t="s">
        <v>148</v>
      </c>
      <c r="M17" s="162" t="s">
        <v>149</v>
      </c>
      <c r="N17" s="183" t="s">
        <v>150</v>
      </c>
      <c r="O17" s="172">
        <v>202500000001291</v>
      </c>
      <c r="P17" s="162" t="s">
        <v>0</v>
      </c>
      <c r="Q17" s="162" t="s">
        <v>0</v>
      </c>
      <c r="R17" s="162" t="s">
        <v>0</v>
      </c>
      <c r="S17" s="173" t="s">
        <v>0</v>
      </c>
      <c r="T17" s="162" t="s">
        <v>0</v>
      </c>
      <c r="U17" s="176" t="s">
        <v>0</v>
      </c>
      <c r="V17" s="175">
        <v>2</v>
      </c>
      <c r="W17" s="162" t="s">
        <v>111</v>
      </c>
      <c r="X17" s="162" t="s">
        <v>112</v>
      </c>
      <c r="Y17" s="176" t="s">
        <v>113</v>
      </c>
      <c r="Z17" s="175" t="s">
        <v>114</v>
      </c>
      <c r="AA17" s="162" t="s">
        <v>115</v>
      </c>
      <c r="AB17" s="162" t="s">
        <v>116</v>
      </c>
      <c r="AC17" s="176" t="s">
        <v>117</v>
      </c>
      <c r="AD17" s="175">
        <v>160090005</v>
      </c>
      <c r="AE17" s="162" t="s">
        <v>118</v>
      </c>
      <c r="AF17" s="162" t="s">
        <v>119</v>
      </c>
      <c r="AG17" s="162" t="s">
        <v>140</v>
      </c>
      <c r="AH17" s="184">
        <v>0.1</v>
      </c>
      <c r="AI17" s="162">
        <v>1</v>
      </c>
      <c r="AJ17" s="162">
        <v>1</v>
      </c>
      <c r="AK17" s="162">
        <v>0</v>
      </c>
      <c r="AL17" s="162">
        <v>0.6</v>
      </c>
      <c r="AM17" s="162">
        <v>0.4</v>
      </c>
      <c r="AN17" s="176">
        <v>0</v>
      </c>
      <c r="AO17" s="175">
        <v>36</v>
      </c>
      <c r="AP17" s="162" t="s">
        <v>121</v>
      </c>
      <c r="AQ17" s="162">
        <v>3603</v>
      </c>
      <c r="AR17" s="162" t="s">
        <v>151</v>
      </c>
      <c r="AS17" s="162">
        <v>3603002</v>
      </c>
      <c r="AT17" s="162" t="s">
        <v>215</v>
      </c>
      <c r="AU17" s="162" t="s">
        <v>216</v>
      </c>
      <c r="AV17" s="173">
        <v>360300200</v>
      </c>
      <c r="AW17" s="162" t="s">
        <v>182</v>
      </c>
      <c r="AX17" s="173" t="s">
        <v>145</v>
      </c>
      <c r="AY17" s="173" t="s">
        <v>127</v>
      </c>
      <c r="AZ17" s="173" t="s">
        <v>127</v>
      </c>
      <c r="BA17" s="162" t="s">
        <v>134</v>
      </c>
      <c r="BB17" s="161" t="s">
        <v>128</v>
      </c>
      <c r="BC17" s="178">
        <v>6365</v>
      </c>
      <c r="BD17" s="178">
        <v>7020</v>
      </c>
      <c r="BE17" s="178">
        <v>655</v>
      </c>
      <c r="BF17" s="178">
        <v>0</v>
      </c>
      <c r="BG17" s="178">
        <v>655</v>
      </c>
      <c r="BH17" s="178">
        <v>655</v>
      </c>
      <c r="BI17" s="182">
        <v>655</v>
      </c>
      <c r="BJ17" s="180" t="e">
        <f>#REF!*BQ17</f>
        <v>#REF!</v>
      </c>
      <c r="BK17" s="177">
        <v>0.2</v>
      </c>
      <c r="BL17" s="181">
        <f>BH17*BQ17</f>
        <v>0</v>
      </c>
      <c r="BM17" s="179" cm="1">
        <f t="array" ref="BM17">SUMPRODUCT($BX$17:$BX$18*BY17:BY18)</f>
        <v>0</v>
      </c>
      <c r="BN17" s="179" cm="1">
        <f t="array" ref="BN17">SUMPRODUCT($BX$17:$BX$18*BZ17:BZ18)</f>
        <v>0</v>
      </c>
      <c r="BO17" s="179" cm="1">
        <f t="array" ref="BO17">SUMPRODUCT($BX$17:$BX$18*CA17:CA18)</f>
        <v>0</v>
      </c>
      <c r="BP17" s="179" cm="1">
        <f t="array" ref="BP17">SUMPRODUCT($BX$17:$BX$18*CB17:CB18)</f>
        <v>0</v>
      </c>
      <c r="BQ17" s="179">
        <f>SUM(BM17:BP18)</f>
        <v>0</v>
      </c>
      <c r="BR17" s="65" t="s">
        <v>210</v>
      </c>
      <c r="BS17" s="129"/>
      <c r="BT17" s="134" t="s">
        <v>242</v>
      </c>
      <c r="BU17" s="30"/>
      <c r="BV17" s="30"/>
      <c r="BW17" s="61">
        <f t="shared" si="9"/>
        <v>0</v>
      </c>
      <c r="BX17" s="32">
        <v>0.5</v>
      </c>
      <c r="BY17" s="64">
        <v>0</v>
      </c>
      <c r="BZ17" s="64">
        <v>0</v>
      </c>
      <c r="CA17" s="64">
        <v>0</v>
      </c>
      <c r="CB17" s="64">
        <v>0</v>
      </c>
      <c r="CC17" s="74">
        <f t="shared" si="10"/>
        <v>0</v>
      </c>
      <c r="CD17" s="81"/>
      <c r="CE17" s="31"/>
      <c r="CF17" s="31"/>
      <c r="CG17" s="31"/>
      <c r="CH17" s="31"/>
      <c r="CI17" s="31"/>
      <c r="CJ17" s="31"/>
      <c r="CK17" s="31"/>
      <c r="CL17" s="44"/>
      <c r="CM17" s="92" t="s">
        <v>198</v>
      </c>
      <c r="CN17" s="89">
        <v>241644000</v>
      </c>
      <c r="CO17" s="31"/>
      <c r="CP17" s="31"/>
      <c r="CQ17" s="31"/>
      <c r="CR17" s="31"/>
      <c r="CS17" s="31"/>
      <c r="CT17" s="31"/>
      <c r="CU17" s="31"/>
      <c r="CV17" s="31"/>
      <c r="CW17" s="31"/>
      <c r="CX17" s="31"/>
      <c r="CY17" s="31"/>
      <c r="CZ17" s="31"/>
      <c r="DA17" s="31"/>
      <c r="DB17" s="31"/>
      <c r="DC17" s="31"/>
      <c r="DD17" s="96">
        <f t="shared" si="3"/>
        <v>241644000</v>
      </c>
      <c r="DE17" s="103">
        <v>241644000</v>
      </c>
      <c r="DF17" s="31"/>
      <c r="DG17" s="31"/>
      <c r="DH17" s="31"/>
      <c r="DI17" s="31"/>
      <c r="DJ17" s="31"/>
      <c r="DK17" s="31"/>
      <c r="DL17" s="31"/>
      <c r="DM17" s="31"/>
      <c r="DN17" s="31"/>
      <c r="DO17" s="31"/>
      <c r="DP17" s="31"/>
      <c r="DQ17" s="31"/>
      <c r="DR17" s="31"/>
      <c r="DS17" s="31"/>
      <c r="DT17" s="31"/>
      <c r="DU17" s="96">
        <f t="shared" si="4"/>
        <v>241644000</v>
      </c>
      <c r="DV17" s="110">
        <v>241644000</v>
      </c>
      <c r="DW17" s="31"/>
      <c r="DX17" s="31"/>
      <c r="DY17" s="31"/>
      <c r="DZ17" s="31"/>
      <c r="EA17" s="31"/>
      <c r="EB17" s="31"/>
      <c r="EC17" s="31"/>
      <c r="ED17" s="31"/>
      <c r="EE17" s="31"/>
      <c r="EF17" s="31"/>
      <c r="EG17" s="31"/>
      <c r="EH17" s="31"/>
      <c r="EI17" s="31"/>
      <c r="EJ17" s="31"/>
      <c r="EK17" s="31"/>
      <c r="EL17" s="112">
        <f t="shared" si="5"/>
        <v>241644000</v>
      </c>
      <c r="EM17" s="117">
        <v>241644000</v>
      </c>
      <c r="EN17" s="31"/>
      <c r="EO17" s="31"/>
      <c r="EP17" s="31"/>
      <c r="EQ17" s="31"/>
      <c r="ER17" s="31"/>
      <c r="ES17" s="31"/>
      <c r="ET17" s="31"/>
      <c r="EU17" s="31"/>
      <c r="EV17" s="31"/>
      <c r="EW17" s="31"/>
      <c r="EX17" s="31"/>
      <c r="EY17" s="31"/>
      <c r="EZ17" s="31"/>
      <c r="FA17" s="31"/>
      <c r="FB17" s="31"/>
      <c r="FC17" s="96">
        <f t="shared" si="6"/>
        <v>241644000</v>
      </c>
      <c r="FD17" s="117">
        <v>241644000</v>
      </c>
      <c r="FE17" s="31"/>
      <c r="FF17" s="31"/>
      <c r="FG17" s="31"/>
      <c r="FH17" s="31"/>
      <c r="FI17" s="31"/>
      <c r="FJ17" s="31"/>
      <c r="FK17" s="31"/>
      <c r="FL17" s="31"/>
      <c r="FM17" s="31"/>
      <c r="FN17" s="31"/>
      <c r="FO17" s="31"/>
      <c r="FP17" s="31"/>
      <c r="FQ17" s="31"/>
      <c r="FR17" s="31"/>
      <c r="FS17" s="31"/>
      <c r="FT17" s="122">
        <f t="shared" si="7"/>
        <v>241644000</v>
      </c>
    </row>
    <row r="18" spans="2:176" ht="81" customHeight="1" x14ac:dyDescent="0.3">
      <c r="B18" s="160"/>
      <c r="C18" s="161"/>
      <c r="D18" s="162"/>
      <c r="E18" s="162"/>
      <c r="F18" s="162"/>
      <c r="G18" s="161"/>
      <c r="H18" s="162"/>
      <c r="I18" s="161"/>
      <c r="J18" s="174"/>
      <c r="K18" s="175"/>
      <c r="L18" s="162"/>
      <c r="M18" s="162"/>
      <c r="N18" s="183"/>
      <c r="O18" s="172"/>
      <c r="P18" s="162"/>
      <c r="Q18" s="162"/>
      <c r="R18" s="162"/>
      <c r="S18" s="173"/>
      <c r="T18" s="162"/>
      <c r="U18" s="176"/>
      <c r="V18" s="175"/>
      <c r="W18" s="162"/>
      <c r="X18" s="162"/>
      <c r="Y18" s="176"/>
      <c r="Z18" s="175"/>
      <c r="AA18" s="162"/>
      <c r="AB18" s="162"/>
      <c r="AC18" s="176"/>
      <c r="AD18" s="175"/>
      <c r="AE18" s="162"/>
      <c r="AF18" s="162"/>
      <c r="AG18" s="162"/>
      <c r="AH18" s="184"/>
      <c r="AI18" s="162"/>
      <c r="AJ18" s="162"/>
      <c r="AK18" s="162"/>
      <c r="AL18" s="162"/>
      <c r="AM18" s="162"/>
      <c r="AN18" s="176"/>
      <c r="AO18" s="175"/>
      <c r="AP18" s="162"/>
      <c r="AQ18" s="162"/>
      <c r="AR18" s="162"/>
      <c r="AS18" s="162"/>
      <c r="AT18" s="162"/>
      <c r="AU18" s="162"/>
      <c r="AV18" s="173"/>
      <c r="AW18" s="162"/>
      <c r="AX18" s="173"/>
      <c r="AY18" s="173"/>
      <c r="AZ18" s="173"/>
      <c r="BA18" s="162"/>
      <c r="BB18" s="161"/>
      <c r="BC18" s="178"/>
      <c r="BD18" s="178"/>
      <c r="BE18" s="178"/>
      <c r="BF18" s="178"/>
      <c r="BG18" s="178"/>
      <c r="BH18" s="178"/>
      <c r="BI18" s="182"/>
      <c r="BJ18" s="180"/>
      <c r="BK18" s="177"/>
      <c r="BL18" s="181"/>
      <c r="BM18" s="179"/>
      <c r="BN18" s="179"/>
      <c r="BO18" s="179"/>
      <c r="BP18" s="179"/>
      <c r="BQ18" s="179"/>
      <c r="BR18" s="65" t="s">
        <v>211</v>
      </c>
      <c r="BS18" s="126"/>
      <c r="BT18" s="134" t="s">
        <v>241</v>
      </c>
      <c r="BU18" s="30"/>
      <c r="BV18" s="30"/>
      <c r="BW18" s="61">
        <f t="shared" si="9"/>
        <v>0</v>
      </c>
      <c r="BX18" s="32">
        <v>0.5</v>
      </c>
      <c r="BY18" s="64">
        <v>0</v>
      </c>
      <c r="BZ18" s="64">
        <v>0</v>
      </c>
      <c r="CA18" s="64">
        <v>0</v>
      </c>
      <c r="CB18" s="64">
        <v>0</v>
      </c>
      <c r="CC18" s="74">
        <f t="shared" si="10"/>
        <v>0</v>
      </c>
      <c r="CD18" s="81" t="s">
        <v>193</v>
      </c>
      <c r="CE18" s="31" t="s">
        <v>0</v>
      </c>
      <c r="CF18" s="31" t="s">
        <v>0</v>
      </c>
      <c r="CG18" s="31" t="s">
        <v>0</v>
      </c>
      <c r="CH18" s="31" t="s">
        <v>0</v>
      </c>
      <c r="CI18" s="31" t="s">
        <v>0</v>
      </c>
      <c r="CJ18" s="31" t="s">
        <v>0</v>
      </c>
      <c r="CK18" s="31" t="s">
        <v>0</v>
      </c>
      <c r="CL18" s="44" t="s">
        <v>0</v>
      </c>
      <c r="CM18" s="92"/>
      <c r="CN18" s="89">
        <v>0</v>
      </c>
      <c r="CO18" s="31" t="s">
        <v>0</v>
      </c>
      <c r="CP18" s="31" t="s">
        <v>0</v>
      </c>
      <c r="CQ18" s="31" t="s">
        <v>0</v>
      </c>
      <c r="CR18" s="31" t="s">
        <v>0</v>
      </c>
      <c r="CS18" s="31" t="s">
        <v>0</v>
      </c>
      <c r="CT18" s="31" t="s">
        <v>0</v>
      </c>
      <c r="CU18" s="31" t="s">
        <v>0</v>
      </c>
      <c r="CV18" s="31" t="s">
        <v>0</v>
      </c>
      <c r="CW18" s="31" t="s">
        <v>0</v>
      </c>
      <c r="CX18" s="31" t="s">
        <v>0</v>
      </c>
      <c r="CY18" s="31" t="s">
        <v>0</v>
      </c>
      <c r="CZ18" s="31" t="s">
        <v>0</v>
      </c>
      <c r="DA18" s="31" t="s">
        <v>0</v>
      </c>
      <c r="DB18" s="31" t="s">
        <v>0</v>
      </c>
      <c r="DC18" s="31" t="s">
        <v>0</v>
      </c>
      <c r="DD18" s="96">
        <f t="shared" si="3"/>
        <v>0</v>
      </c>
      <c r="DE18" s="103"/>
      <c r="DF18" s="31" t="s">
        <v>0</v>
      </c>
      <c r="DG18" s="31" t="s">
        <v>0</v>
      </c>
      <c r="DH18" s="31" t="s">
        <v>0</v>
      </c>
      <c r="DI18" s="31" t="s">
        <v>0</v>
      </c>
      <c r="DJ18" s="31" t="s">
        <v>0</v>
      </c>
      <c r="DK18" s="31" t="s">
        <v>0</v>
      </c>
      <c r="DL18" s="31" t="s">
        <v>0</v>
      </c>
      <c r="DM18" s="31" t="s">
        <v>0</v>
      </c>
      <c r="DN18" s="31" t="s">
        <v>0</v>
      </c>
      <c r="DO18" s="31" t="s">
        <v>0</v>
      </c>
      <c r="DP18" s="31" t="s">
        <v>0</v>
      </c>
      <c r="DQ18" s="31" t="s">
        <v>0</v>
      </c>
      <c r="DR18" s="31" t="s">
        <v>0</v>
      </c>
      <c r="DS18" s="31" t="s">
        <v>0</v>
      </c>
      <c r="DT18" s="31" t="s">
        <v>0</v>
      </c>
      <c r="DU18" s="96">
        <f t="shared" si="4"/>
        <v>0</v>
      </c>
      <c r="DV18" s="42"/>
      <c r="DW18" s="31" t="s">
        <v>0</v>
      </c>
      <c r="DX18" s="31" t="s">
        <v>0</v>
      </c>
      <c r="DY18" s="31" t="s">
        <v>0</v>
      </c>
      <c r="DZ18" s="31" t="s">
        <v>0</v>
      </c>
      <c r="EA18" s="31" t="s">
        <v>0</v>
      </c>
      <c r="EB18" s="31" t="s">
        <v>0</v>
      </c>
      <c r="EC18" s="31" t="s">
        <v>0</v>
      </c>
      <c r="ED18" s="31" t="s">
        <v>0</v>
      </c>
      <c r="EE18" s="31" t="s">
        <v>0</v>
      </c>
      <c r="EF18" s="31" t="s">
        <v>0</v>
      </c>
      <c r="EG18" s="31" t="s">
        <v>0</v>
      </c>
      <c r="EH18" s="31" t="s">
        <v>0</v>
      </c>
      <c r="EI18" s="31" t="s">
        <v>0</v>
      </c>
      <c r="EJ18" s="31" t="s">
        <v>0</v>
      </c>
      <c r="EK18" s="31" t="s">
        <v>0</v>
      </c>
      <c r="EL18" s="112">
        <f t="shared" si="5"/>
        <v>0</v>
      </c>
      <c r="EM18" s="42"/>
      <c r="EN18" s="31" t="s">
        <v>0</v>
      </c>
      <c r="EO18" s="31" t="s">
        <v>0</v>
      </c>
      <c r="EP18" s="31" t="s">
        <v>0</v>
      </c>
      <c r="EQ18" s="31" t="s">
        <v>0</v>
      </c>
      <c r="ER18" s="31" t="s">
        <v>0</v>
      </c>
      <c r="ES18" s="31" t="s">
        <v>0</v>
      </c>
      <c r="ET18" s="31" t="s">
        <v>0</v>
      </c>
      <c r="EU18" s="31" t="s">
        <v>0</v>
      </c>
      <c r="EV18" s="31" t="s">
        <v>0</v>
      </c>
      <c r="EW18" s="31" t="s">
        <v>0</v>
      </c>
      <c r="EX18" s="31" t="s">
        <v>0</v>
      </c>
      <c r="EY18" s="31" t="s">
        <v>0</v>
      </c>
      <c r="EZ18" s="31" t="s">
        <v>0</v>
      </c>
      <c r="FA18" s="31" t="s">
        <v>0</v>
      </c>
      <c r="FB18" s="31" t="s">
        <v>0</v>
      </c>
      <c r="FC18" s="96">
        <f t="shared" si="6"/>
        <v>0</v>
      </c>
      <c r="FD18" s="42"/>
      <c r="FE18" s="31" t="s">
        <v>0</v>
      </c>
      <c r="FF18" s="31" t="s">
        <v>0</v>
      </c>
      <c r="FG18" s="31" t="s">
        <v>0</v>
      </c>
      <c r="FH18" s="31" t="s">
        <v>0</v>
      </c>
      <c r="FI18" s="31" t="s">
        <v>0</v>
      </c>
      <c r="FJ18" s="31" t="s">
        <v>0</v>
      </c>
      <c r="FK18" s="31" t="s">
        <v>0</v>
      </c>
      <c r="FL18" s="31" t="s">
        <v>0</v>
      </c>
      <c r="FM18" s="31" t="s">
        <v>0</v>
      </c>
      <c r="FN18" s="31" t="s">
        <v>0</v>
      </c>
      <c r="FO18" s="31" t="s">
        <v>0</v>
      </c>
      <c r="FP18" s="31" t="s">
        <v>0</v>
      </c>
      <c r="FQ18" s="31" t="s">
        <v>0</v>
      </c>
      <c r="FR18" s="31" t="s">
        <v>0</v>
      </c>
      <c r="FS18" s="31" t="s">
        <v>0</v>
      </c>
      <c r="FT18" s="122">
        <f t="shared" si="7"/>
        <v>0</v>
      </c>
    </row>
    <row r="19" spans="2:176" ht="84" customHeight="1" x14ac:dyDescent="0.3">
      <c r="B19" s="160">
        <v>59</v>
      </c>
      <c r="C19" s="161">
        <v>2</v>
      </c>
      <c r="D19" s="162" t="s">
        <v>102</v>
      </c>
      <c r="E19" s="162" t="s">
        <v>103</v>
      </c>
      <c r="F19" s="162" t="s">
        <v>104</v>
      </c>
      <c r="G19" s="161" t="s">
        <v>119</v>
      </c>
      <c r="H19" s="162" t="s">
        <v>158</v>
      </c>
      <c r="I19" s="161" t="s">
        <v>0</v>
      </c>
      <c r="J19" s="174" t="s">
        <v>0</v>
      </c>
      <c r="K19" s="175" t="s">
        <v>107</v>
      </c>
      <c r="L19" s="162" t="s">
        <v>159</v>
      </c>
      <c r="M19" s="162" t="s">
        <v>160</v>
      </c>
      <c r="N19" s="183" t="s">
        <v>161</v>
      </c>
      <c r="O19" s="172">
        <v>2024768920013</v>
      </c>
      <c r="P19" s="162" t="s">
        <v>0</v>
      </c>
      <c r="Q19" s="162" t="s">
        <v>0</v>
      </c>
      <c r="R19" s="162" t="s">
        <v>0</v>
      </c>
      <c r="S19" s="173" t="s">
        <v>0</v>
      </c>
      <c r="T19" s="162" t="s">
        <v>0</v>
      </c>
      <c r="U19" s="176" t="s">
        <v>0</v>
      </c>
      <c r="V19" s="175">
        <v>2</v>
      </c>
      <c r="W19" s="162" t="s">
        <v>111</v>
      </c>
      <c r="X19" s="162" t="s">
        <v>112</v>
      </c>
      <c r="Y19" s="176" t="s">
        <v>113</v>
      </c>
      <c r="Z19" s="175" t="s">
        <v>114</v>
      </c>
      <c r="AA19" s="162" t="s">
        <v>115</v>
      </c>
      <c r="AB19" s="162" t="s">
        <v>116</v>
      </c>
      <c r="AC19" s="176" t="s">
        <v>117</v>
      </c>
      <c r="AD19" s="175">
        <v>160090005</v>
      </c>
      <c r="AE19" s="162" t="s">
        <v>118</v>
      </c>
      <c r="AF19" s="162" t="s">
        <v>119</v>
      </c>
      <c r="AG19" s="162" t="s">
        <v>140</v>
      </c>
      <c r="AH19" s="177">
        <v>0.1</v>
      </c>
      <c r="AI19" s="162">
        <v>27</v>
      </c>
      <c r="AJ19" s="162">
        <v>27</v>
      </c>
      <c r="AK19" s="162">
        <v>0</v>
      </c>
      <c r="AL19" s="162">
        <v>27</v>
      </c>
      <c r="AM19" s="162">
        <v>27</v>
      </c>
      <c r="AN19" s="176">
        <v>27</v>
      </c>
      <c r="AO19" s="175">
        <v>36</v>
      </c>
      <c r="AP19" s="162" t="s">
        <v>121</v>
      </c>
      <c r="AQ19" s="162">
        <v>3603</v>
      </c>
      <c r="AR19" s="162" t="s">
        <v>151</v>
      </c>
      <c r="AS19" s="162">
        <v>3603027</v>
      </c>
      <c r="AT19" s="162" t="s">
        <v>162</v>
      </c>
      <c r="AU19" s="162" t="s">
        <v>163</v>
      </c>
      <c r="AV19" s="173">
        <v>360302700</v>
      </c>
      <c r="AW19" s="162" t="s">
        <v>164</v>
      </c>
      <c r="AX19" s="173" t="s">
        <v>165</v>
      </c>
      <c r="AY19" s="173" t="s">
        <v>127</v>
      </c>
      <c r="AZ19" s="173" t="s">
        <v>127</v>
      </c>
      <c r="BA19" s="162" t="s">
        <v>134</v>
      </c>
      <c r="BB19" s="161" t="s">
        <v>128</v>
      </c>
      <c r="BC19" s="178">
        <v>27</v>
      </c>
      <c r="BD19" s="178">
        <v>27</v>
      </c>
      <c r="BE19" s="178">
        <v>27</v>
      </c>
      <c r="BF19" s="178">
        <v>0</v>
      </c>
      <c r="BG19" s="178">
        <v>27</v>
      </c>
      <c r="BH19" s="178">
        <v>27</v>
      </c>
      <c r="BI19" s="182">
        <v>27</v>
      </c>
      <c r="BJ19" s="180">
        <f>BK19*BQ19</f>
        <v>0</v>
      </c>
      <c r="BK19" s="177">
        <v>1</v>
      </c>
      <c r="BL19" s="181">
        <f>BH19*BQ19</f>
        <v>0</v>
      </c>
      <c r="BM19" s="179" cm="1">
        <f t="array" ref="BM19">SUMPRODUCT($BX$19:$BX$21*BY19:BY21)</f>
        <v>0</v>
      </c>
      <c r="BN19" s="179" cm="1">
        <f t="array" ref="BN19">SUMPRODUCT($BX$19:$BX$21*BZ19:BZ21)</f>
        <v>0</v>
      </c>
      <c r="BO19" s="179" cm="1">
        <f t="array" ref="BO19">SUMPRODUCT($BX$19:$BX$21*CA19:CA21)</f>
        <v>0</v>
      </c>
      <c r="BP19" s="179" cm="1">
        <f t="array" ref="BP19">SUMPRODUCT($BX$19:$BX$21*CB19:CB21)</f>
        <v>0</v>
      </c>
      <c r="BQ19" s="179">
        <f>SUM(BM19:BP21)</f>
        <v>0</v>
      </c>
      <c r="BR19" s="65" t="s">
        <v>183</v>
      </c>
      <c r="BS19" s="126"/>
      <c r="BT19" s="63" t="s">
        <v>243</v>
      </c>
      <c r="BU19" s="30"/>
      <c r="BV19" s="30"/>
      <c r="BW19" s="61">
        <f t="shared" si="9"/>
        <v>0</v>
      </c>
      <c r="BX19" s="32">
        <v>0.2</v>
      </c>
      <c r="BY19" s="64">
        <v>0</v>
      </c>
      <c r="BZ19" s="64">
        <v>0</v>
      </c>
      <c r="CA19" s="64">
        <v>0</v>
      </c>
      <c r="CB19" s="64">
        <v>0</v>
      </c>
      <c r="CC19" s="74">
        <f t="shared" si="10"/>
        <v>0</v>
      </c>
      <c r="CD19" s="81"/>
      <c r="CE19" s="31"/>
      <c r="CF19" s="31"/>
      <c r="CG19" s="31"/>
      <c r="CH19" s="31"/>
      <c r="CI19" s="31"/>
      <c r="CJ19" s="31"/>
      <c r="CK19" s="31"/>
      <c r="CL19" s="44"/>
      <c r="CM19" s="42"/>
      <c r="CN19" s="89">
        <v>0</v>
      </c>
      <c r="CO19" s="31"/>
      <c r="CP19" s="31"/>
      <c r="CQ19" s="31"/>
      <c r="CR19" s="31"/>
      <c r="CS19" s="31"/>
      <c r="CT19" s="31"/>
      <c r="CU19" s="31"/>
      <c r="CV19" s="31"/>
      <c r="CW19" s="31"/>
      <c r="CX19" s="31"/>
      <c r="CY19" s="31"/>
      <c r="CZ19" s="31"/>
      <c r="DA19" s="31"/>
      <c r="DB19" s="31"/>
      <c r="DC19" s="31"/>
      <c r="DD19" s="96">
        <f t="shared" si="3"/>
        <v>0</v>
      </c>
      <c r="DE19" s="42"/>
      <c r="DF19" s="31"/>
      <c r="DG19" s="31"/>
      <c r="DH19" s="31"/>
      <c r="DI19" s="31"/>
      <c r="DJ19" s="31"/>
      <c r="DK19" s="31"/>
      <c r="DL19" s="31"/>
      <c r="DM19" s="31"/>
      <c r="DN19" s="31"/>
      <c r="DO19" s="31"/>
      <c r="DP19" s="31"/>
      <c r="DQ19" s="31"/>
      <c r="DR19" s="31"/>
      <c r="DS19" s="31"/>
      <c r="DT19" s="31"/>
      <c r="DU19" s="96">
        <f t="shared" si="4"/>
        <v>0</v>
      </c>
      <c r="DV19" s="42"/>
      <c r="DW19" s="31"/>
      <c r="DX19" s="31"/>
      <c r="DY19" s="31"/>
      <c r="DZ19" s="31"/>
      <c r="EA19" s="31"/>
      <c r="EB19" s="31"/>
      <c r="EC19" s="31"/>
      <c r="ED19" s="31"/>
      <c r="EE19" s="31"/>
      <c r="EF19" s="31"/>
      <c r="EG19" s="31"/>
      <c r="EH19" s="31"/>
      <c r="EI19" s="31"/>
      <c r="EJ19" s="31"/>
      <c r="EK19" s="31"/>
      <c r="EL19" s="112">
        <f t="shared" si="5"/>
        <v>0</v>
      </c>
      <c r="EM19" s="42"/>
      <c r="EN19" s="31"/>
      <c r="EO19" s="31"/>
      <c r="EP19" s="31"/>
      <c r="EQ19" s="31"/>
      <c r="ER19" s="31"/>
      <c r="ES19" s="31"/>
      <c r="ET19" s="31"/>
      <c r="EU19" s="31"/>
      <c r="EV19" s="31"/>
      <c r="EW19" s="31"/>
      <c r="EX19" s="31"/>
      <c r="EY19" s="31"/>
      <c r="EZ19" s="31"/>
      <c r="FA19" s="31"/>
      <c r="FB19" s="31"/>
      <c r="FC19" s="96">
        <f t="shared" si="6"/>
        <v>0</v>
      </c>
      <c r="FD19" s="42"/>
      <c r="FE19" s="31"/>
      <c r="FF19" s="31"/>
      <c r="FG19" s="31"/>
      <c r="FH19" s="31"/>
      <c r="FI19" s="31"/>
      <c r="FJ19" s="31"/>
      <c r="FK19" s="31"/>
      <c r="FL19" s="31"/>
      <c r="FM19" s="31"/>
      <c r="FN19" s="31"/>
      <c r="FO19" s="31"/>
      <c r="FP19" s="31"/>
      <c r="FQ19" s="31"/>
      <c r="FR19" s="31"/>
      <c r="FS19" s="31"/>
      <c r="FT19" s="122">
        <f t="shared" si="7"/>
        <v>0</v>
      </c>
    </row>
    <row r="20" spans="2:176" ht="106.5" customHeight="1" x14ac:dyDescent="0.3">
      <c r="B20" s="160"/>
      <c r="C20" s="161"/>
      <c r="D20" s="162"/>
      <c r="E20" s="162"/>
      <c r="F20" s="162"/>
      <c r="G20" s="161"/>
      <c r="H20" s="162"/>
      <c r="I20" s="161"/>
      <c r="J20" s="174"/>
      <c r="K20" s="175"/>
      <c r="L20" s="162"/>
      <c r="M20" s="162"/>
      <c r="N20" s="183"/>
      <c r="O20" s="172"/>
      <c r="P20" s="162"/>
      <c r="Q20" s="162"/>
      <c r="R20" s="162"/>
      <c r="S20" s="173"/>
      <c r="T20" s="162"/>
      <c r="U20" s="176"/>
      <c r="V20" s="175"/>
      <c r="W20" s="162"/>
      <c r="X20" s="162"/>
      <c r="Y20" s="176"/>
      <c r="Z20" s="175"/>
      <c r="AA20" s="162"/>
      <c r="AB20" s="162"/>
      <c r="AC20" s="176"/>
      <c r="AD20" s="175"/>
      <c r="AE20" s="162"/>
      <c r="AF20" s="162"/>
      <c r="AG20" s="162"/>
      <c r="AH20" s="177"/>
      <c r="AI20" s="162"/>
      <c r="AJ20" s="162"/>
      <c r="AK20" s="162"/>
      <c r="AL20" s="162"/>
      <c r="AM20" s="162"/>
      <c r="AN20" s="176"/>
      <c r="AO20" s="175"/>
      <c r="AP20" s="162"/>
      <c r="AQ20" s="162"/>
      <c r="AR20" s="162"/>
      <c r="AS20" s="162"/>
      <c r="AT20" s="162"/>
      <c r="AU20" s="162"/>
      <c r="AV20" s="173"/>
      <c r="AW20" s="162"/>
      <c r="AX20" s="173"/>
      <c r="AY20" s="173"/>
      <c r="AZ20" s="173"/>
      <c r="BA20" s="162"/>
      <c r="BB20" s="161"/>
      <c r="BC20" s="178"/>
      <c r="BD20" s="178"/>
      <c r="BE20" s="178"/>
      <c r="BF20" s="178"/>
      <c r="BG20" s="178"/>
      <c r="BH20" s="178"/>
      <c r="BI20" s="182"/>
      <c r="BJ20" s="180"/>
      <c r="BK20" s="177"/>
      <c r="BL20" s="181"/>
      <c r="BM20" s="179"/>
      <c r="BN20" s="179"/>
      <c r="BO20" s="179"/>
      <c r="BP20" s="179"/>
      <c r="BQ20" s="179"/>
      <c r="BR20" s="189" t="s">
        <v>184</v>
      </c>
      <c r="BS20" s="190"/>
      <c r="BT20" s="191" t="s">
        <v>244</v>
      </c>
      <c r="BU20" s="178"/>
      <c r="BV20" s="178"/>
      <c r="BW20" s="187">
        <f>BX20*CC20</f>
        <v>0</v>
      </c>
      <c r="BX20" s="177">
        <v>0.8</v>
      </c>
      <c r="BY20" s="188">
        <v>0</v>
      </c>
      <c r="BZ20" s="188">
        <v>0</v>
      </c>
      <c r="CA20" s="188">
        <v>0</v>
      </c>
      <c r="CB20" s="188">
        <v>0</v>
      </c>
      <c r="CC20" s="193">
        <f>SUM(BY20:CB21)</f>
        <v>0</v>
      </c>
      <c r="CD20" s="194" t="s">
        <v>129</v>
      </c>
      <c r="CE20" s="162" t="s">
        <v>0</v>
      </c>
      <c r="CF20" s="162" t="s">
        <v>0</v>
      </c>
      <c r="CG20" s="162" t="s">
        <v>0</v>
      </c>
      <c r="CH20" s="162" t="s">
        <v>0</v>
      </c>
      <c r="CI20" s="162" t="s">
        <v>0</v>
      </c>
      <c r="CJ20" s="162" t="s">
        <v>0</v>
      </c>
      <c r="CK20" s="162" t="s">
        <v>0</v>
      </c>
      <c r="CL20" s="176" t="s">
        <v>0</v>
      </c>
      <c r="CM20" s="192" t="s">
        <v>221</v>
      </c>
      <c r="CN20" s="197"/>
      <c r="CO20" s="162" t="s">
        <v>0</v>
      </c>
      <c r="CP20" s="162" t="s">
        <v>0</v>
      </c>
      <c r="CQ20" s="162" t="s">
        <v>0</v>
      </c>
      <c r="CR20" s="162" t="s">
        <v>0</v>
      </c>
      <c r="CS20" s="162" t="s">
        <v>0</v>
      </c>
      <c r="CT20" s="162" t="s">
        <v>0</v>
      </c>
      <c r="CU20" s="162" t="s">
        <v>0</v>
      </c>
      <c r="CV20" s="162" t="s">
        <v>0</v>
      </c>
      <c r="CW20" s="195" t="s">
        <v>0</v>
      </c>
      <c r="CX20" s="195" t="s">
        <v>0</v>
      </c>
      <c r="CY20" s="195" t="s">
        <v>0</v>
      </c>
      <c r="CZ20" s="195" t="s">
        <v>0</v>
      </c>
      <c r="DA20" s="195" t="s">
        <v>0</v>
      </c>
      <c r="DB20" s="162" t="s">
        <v>0</v>
      </c>
      <c r="DC20" s="197">
        <v>88560000</v>
      </c>
      <c r="DD20" s="198">
        <f>SUM(CN20:DC21)</f>
        <v>88560000</v>
      </c>
      <c r="DE20" s="199"/>
      <c r="DF20" s="195" t="s">
        <v>0</v>
      </c>
      <c r="DG20" s="195" t="s">
        <v>0</v>
      </c>
      <c r="DH20" s="195" t="s">
        <v>0</v>
      </c>
      <c r="DI20" s="195" t="s">
        <v>0</v>
      </c>
      <c r="DJ20" s="195" t="s">
        <v>0</v>
      </c>
      <c r="DK20" s="195" t="s">
        <v>0</v>
      </c>
      <c r="DL20" s="195" t="s">
        <v>0</v>
      </c>
      <c r="DM20" s="195" t="s">
        <v>0</v>
      </c>
      <c r="DN20" s="195" t="s">
        <v>0</v>
      </c>
      <c r="DO20" s="195" t="s">
        <v>0</v>
      </c>
      <c r="DP20" s="195" t="s">
        <v>0</v>
      </c>
      <c r="DQ20" s="195" t="s">
        <v>0</v>
      </c>
      <c r="DR20" s="195" t="s">
        <v>0</v>
      </c>
      <c r="DS20" s="195" t="s">
        <v>0</v>
      </c>
      <c r="DT20" s="201">
        <v>88560000</v>
      </c>
      <c r="DU20" s="203">
        <f>SUM(DE20:DT20)</f>
        <v>88560000</v>
      </c>
      <c r="DV20" s="205"/>
      <c r="DW20" s="195" t="s">
        <v>0</v>
      </c>
      <c r="DX20" s="195" t="s">
        <v>0</v>
      </c>
      <c r="DY20" s="195" t="s">
        <v>0</v>
      </c>
      <c r="DZ20" s="195" t="s">
        <v>0</v>
      </c>
      <c r="EA20" s="195" t="s">
        <v>0</v>
      </c>
      <c r="EB20" s="195" t="s">
        <v>0</v>
      </c>
      <c r="EC20" s="195" t="s">
        <v>0</v>
      </c>
      <c r="ED20" s="195" t="s">
        <v>0</v>
      </c>
      <c r="EE20" s="195" t="s">
        <v>0</v>
      </c>
      <c r="EF20" s="195" t="s">
        <v>0</v>
      </c>
      <c r="EG20" s="195" t="s">
        <v>0</v>
      </c>
      <c r="EH20" s="195" t="s">
        <v>0</v>
      </c>
      <c r="EI20" s="195" t="s">
        <v>0</v>
      </c>
      <c r="EJ20" s="195" t="s">
        <v>0</v>
      </c>
      <c r="EK20" s="195" t="s">
        <v>0</v>
      </c>
      <c r="EL20" s="207">
        <f>SUM(DV20:EK20)</f>
        <v>0</v>
      </c>
      <c r="EM20" s="205"/>
      <c r="EN20" s="195" t="s">
        <v>0</v>
      </c>
      <c r="EO20" s="195" t="s">
        <v>0</v>
      </c>
      <c r="EP20" s="195" t="s">
        <v>0</v>
      </c>
      <c r="EQ20" s="195" t="s">
        <v>0</v>
      </c>
      <c r="ER20" s="195" t="s">
        <v>0</v>
      </c>
      <c r="ES20" s="195" t="s">
        <v>0</v>
      </c>
      <c r="ET20" s="195" t="s">
        <v>0</v>
      </c>
      <c r="EU20" s="195" t="s">
        <v>0</v>
      </c>
      <c r="EV20" s="195" t="s">
        <v>0</v>
      </c>
      <c r="EW20" s="195" t="s">
        <v>0</v>
      </c>
      <c r="EX20" s="195" t="s">
        <v>0</v>
      </c>
      <c r="EY20" s="195" t="s">
        <v>0</v>
      </c>
      <c r="EZ20" s="195" t="s">
        <v>0</v>
      </c>
      <c r="FA20" s="195" t="s">
        <v>0</v>
      </c>
      <c r="FB20" s="195" t="s">
        <v>0</v>
      </c>
      <c r="FC20" s="203">
        <f>SUM(EM20:FB20)</f>
        <v>0</v>
      </c>
      <c r="FD20" s="205"/>
      <c r="FE20" s="195" t="s">
        <v>0</v>
      </c>
      <c r="FF20" s="195" t="s">
        <v>0</v>
      </c>
      <c r="FG20" s="195" t="s">
        <v>0</v>
      </c>
      <c r="FH20" s="195" t="s">
        <v>0</v>
      </c>
      <c r="FI20" s="195" t="s">
        <v>0</v>
      </c>
      <c r="FJ20" s="195" t="s">
        <v>0</v>
      </c>
      <c r="FK20" s="195" t="s">
        <v>0</v>
      </c>
      <c r="FL20" s="195" t="s">
        <v>0</v>
      </c>
      <c r="FM20" s="195" t="s">
        <v>0</v>
      </c>
      <c r="FN20" s="195" t="s">
        <v>0</v>
      </c>
      <c r="FO20" s="195" t="s">
        <v>0</v>
      </c>
      <c r="FP20" s="195" t="s">
        <v>0</v>
      </c>
      <c r="FQ20" s="195" t="s">
        <v>0</v>
      </c>
      <c r="FR20" s="195" t="s">
        <v>0</v>
      </c>
      <c r="FS20" s="195" t="s">
        <v>0</v>
      </c>
      <c r="FT20" s="209">
        <f>SUM(FD20:FS20)</f>
        <v>0</v>
      </c>
    </row>
    <row r="21" spans="2:176" ht="156.75" customHeight="1" x14ac:dyDescent="0.3">
      <c r="B21" s="160"/>
      <c r="C21" s="161"/>
      <c r="D21" s="162"/>
      <c r="E21" s="162"/>
      <c r="F21" s="162"/>
      <c r="G21" s="161"/>
      <c r="H21" s="162"/>
      <c r="I21" s="161"/>
      <c r="J21" s="174"/>
      <c r="K21" s="175"/>
      <c r="L21" s="162"/>
      <c r="M21" s="162"/>
      <c r="N21" s="171"/>
      <c r="O21" s="172"/>
      <c r="P21" s="162"/>
      <c r="Q21" s="162"/>
      <c r="R21" s="162"/>
      <c r="S21" s="173"/>
      <c r="T21" s="162"/>
      <c r="U21" s="176"/>
      <c r="V21" s="175"/>
      <c r="W21" s="162"/>
      <c r="X21" s="162"/>
      <c r="Y21" s="176"/>
      <c r="Z21" s="175"/>
      <c r="AA21" s="162"/>
      <c r="AB21" s="162"/>
      <c r="AC21" s="176"/>
      <c r="AD21" s="175"/>
      <c r="AE21" s="162"/>
      <c r="AF21" s="162"/>
      <c r="AG21" s="162"/>
      <c r="AH21" s="177"/>
      <c r="AI21" s="162"/>
      <c r="AJ21" s="162"/>
      <c r="AK21" s="162"/>
      <c r="AL21" s="162"/>
      <c r="AM21" s="162"/>
      <c r="AN21" s="176"/>
      <c r="AO21" s="175"/>
      <c r="AP21" s="162"/>
      <c r="AQ21" s="162"/>
      <c r="AR21" s="162"/>
      <c r="AS21" s="162"/>
      <c r="AT21" s="162"/>
      <c r="AU21" s="162"/>
      <c r="AV21" s="173"/>
      <c r="AW21" s="162"/>
      <c r="AX21" s="173"/>
      <c r="AY21" s="173"/>
      <c r="AZ21" s="173"/>
      <c r="BA21" s="162"/>
      <c r="BB21" s="161"/>
      <c r="BC21" s="178"/>
      <c r="BD21" s="178"/>
      <c r="BE21" s="178"/>
      <c r="BF21" s="178"/>
      <c r="BG21" s="178"/>
      <c r="BH21" s="178"/>
      <c r="BI21" s="182"/>
      <c r="BJ21" s="180"/>
      <c r="BK21" s="177"/>
      <c r="BL21" s="181"/>
      <c r="BM21" s="179"/>
      <c r="BN21" s="179"/>
      <c r="BO21" s="179"/>
      <c r="BP21" s="179"/>
      <c r="BQ21" s="179"/>
      <c r="BR21" s="189"/>
      <c r="BS21" s="190"/>
      <c r="BT21" s="191"/>
      <c r="BU21" s="178"/>
      <c r="BV21" s="178"/>
      <c r="BW21" s="187"/>
      <c r="BX21" s="177"/>
      <c r="BY21" s="188"/>
      <c r="BZ21" s="188"/>
      <c r="CA21" s="188"/>
      <c r="CB21" s="188"/>
      <c r="CC21" s="193"/>
      <c r="CD21" s="194"/>
      <c r="CE21" s="162"/>
      <c r="CF21" s="162"/>
      <c r="CG21" s="162"/>
      <c r="CH21" s="162"/>
      <c r="CI21" s="162"/>
      <c r="CJ21" s="162"/>
      <c r="CK21" s="162"/>
      <c r="CL21" s="176"/>
      <c r="CM21" s="192"/>
      <c r="CN21" s="197"/>
      <c r="CO21" s="162"/>
      <c r="CP21" s="162"/>
      <c r="CQ21" s="162"/>
      <c r="CR21" s="162"/>
      <c r="CS21" s="162"/>
      <c r="CT21" s="162"/>
      <c r="CU21" s="162"/>
      <c r="CV21" s="162"/>
      <c r="CW21" s="196"/>
      <c r="CX21" s="196"/>
      <c r="CY21" s="196"/>
      <c r="CZ21" s="196"/>
      <c r="DA21" s="196"/>
      <c r="DB21" s="162"/>
      <c r="DC21" s="197"/>
      <c r="DD21" s="198"/>
      <c r="DE21" s="200"/>
      <c r="DF21" s="196"/>
      <c r="DG21" s="196"/>
      <c r="DH21" s="196"/>
      <c r="DI21" s="196"/>
      <c r="DJ21" s="196"/>
      <c r="DK21" s="196"/>
      <c r="DL21" s="196"/>
      <c r="DM21" s="196"/>
      <c r="DN21" s="196"/>
      <c r="DO21" s="196"/>
      <c r="DP21" s="196"/>
      <c r="DQ21" s="196"/>
      <c r="DR21" s="196"/>
      <c r="DS21" s="196"/>
      <c r="DT21" s="202"/>
      <c r="DU21" s="204"/>
      <c r="DV21" s="206"/>
      <c r="DW21" s="196"/>
      <c r="DX21" s="196"/>
      <c r="DY21" s="196"/>
      <c r="DZ21" s="196"/>
      <c r="EA21" s="196"/>
      <c r="EB21" s="196"/>
      <c r="EC21" s="196"/>
      <c r="ED21" s="196"/>
      <c r="EE21" s="196"/>
      <c r="EF21" s="196"/>
      <c r="EG21" s="196"/>
      <c r="EH21" s="196"/>
      <c r="EI21" s="196"/>
      <c r="EJ21" s="196"/>
      <c r="EK21" s="196"/>
      <c r="EL21" s="208"/>
      <c r="EM21" s="206"/>
      <c r="EN21" s="196"/>
      <c r="EO21" s="196"/>
      <c r="EP21" s="196"/>
      <c r="EQ21" s="196"/>
      <c r="ER21" s="196"/>
      <c r="ES21" s="196"/>
      <c r="ET21" s="196"/>
      <c r="EU21" s="196"/>
      <c r="EV21" s="196"/>
      <c r="EW21" s="196"/>
      <c r="EX21" s="196"/>
      <c r="EY21" s="196"/>
      <c r="EZ21" s="196"/>
      <c r="FA21" s="196"/>
      <c r="FB21" s="196"/>
      <c r="FC21" s="204"/>
      <c r="FD21" s="206"/>
      <c r="FE21" s="196"/>
      <c r="FF21" s="196"/>
      <c r="FG21" s="196"/>
      <c r="FH21" s="196"/>
      <c r="FI21" s="196"/>
      <c r="FJ21" s="196"/>
      <c r="FK21" s="196"/>
      <c r="FL21" s="196"/>
      <c r="FM21" s="196"/>
      <c r="FN21" s="196"/>
      <c r="FO21" s="196"/>
      <c r="FP21" s="196"/>
      <c r="FQ21" s="196"/>
      <c r="FR21" s="196"/>
      <c r="FS21" s="196"/>
      <c r="FT21" s="210"/>
    </row>
    <row r="22" spans="2:176" ht="74.25" customHeight="1" x14ac:dyDescent="0.3">
      <c r="B22" s="160">
        <v>60</v>
      </c>
      <c r="C22" s="161">
        <v>2</v>
      </c>
      <c r="D22" s="162" t="s">
        <v>102</v>
      </c>
      <c r="E22" s="162" t="s">
        <v>103</v>
      </c>
      <c r="F22" s="162" t="s">
        <v>104</v>
      </c>
      <c r="G22" s="161" t="s">
        <v>146</v>
      </c>
      <c r="H22" s="162" t="s">
        <v>147</v>
      </c>
      <c r="I22" s="161" t="s">
        <v>0</v>
      </c>
      <c r="J22" s="174" t="s">
        <v>0</v>
      </c>
      <c r="K22" s="175" t="s">
        <v>107</v>
      </c>
      <c r="L22" s="162" t="s">
        <v>166</v>
      </c>
      <c r="M22" s="162" t="s">
        <v>167</v>
      </c>
      <c r="N22" s="171" t="s">
        <v>168</v>
      </c>
      <c r="O22" s="172">
        <v>202500000001246</v>
      </c>
      <c r="P22" s="162" t="s">
        <v>0</v>
      </c>
      <c r="Q22" s="162" t="s">
        <v>0</v>
      </c>
      <c r="R22" s="162" t="s">
        <v>0</v>
      </c>
      <c r="S22" s="173" t="s">
        <v>0</v>
      </c>
      <c r="T22" s="162" t="s">
        <v>0</v>
      </c>
      <c r="U22" s="176" t="s">
        <v>0</v>
      </c>
      <c r="V22" s="175">
        <v>2</v>
      </c>
      <c r="W22" s="162" t="s">
        <v>111</v>
      </c>
      <c r="X22" s="162" t="s">
        <v>112</v>
      </c>
      <c r="Y22" s="176" t="s">
        <v>113</v>
      </c>
      <c r="Z22" s="175" t="s">
        <v>114</v>
      </c>
      <c r="AA22" s="162" t="s">
        <v>115</v>
      </c>
      <c r="AB22" s="162" t="s">
        <v>116</v>
      </c>
      <c r="AC22" s="176" t="s">
        <v>117</v>
      </c>
      <c r="AD22" s="175">
        <v>160090005</v>
      </c>
      <c r="AE22" s="162" t="s">
        <v>118</v>
      </c>
      <c r="AF22" s="162" t="s">
        <v>119</v>
      </c>
      <c r="AG22" s="162" t="s">
        <v>169</v>
      </c>
      <c r="AH22" s="184">
        <v>0.08</v>
      </c>
      <c r="AI22" s="162">
        <v>13</v>
      </c>
      <c r="AJ22" s="162">
        <v>4</v>
      </c>
      <c r="AK22" s="162">
        <v>0</v>
      </c>
      <c r="AL22" s="162">
        <v>2</v>
      </c>
      <c r="AM22" s="162">
        <v>2</v>
      </c>
      <c r="AN22" s="176">
        <v>0</v>
      </c>
      <c r="AO22" s="175">
        <v>36</v>
      </c>
      <c r="AP22" s="162" t="s">
        <v>121</v>
      </c>
      <c r="AQ22" s="162">
        <v>3605</v>
      </c>
      <c r="AR22" s="162" t="s">
        <v>170</v>
      </c>
      <c r="AS22" s="162">
        <v>3605013</v>
      </c>
      <c r="AT22" s="162" t="s">
        <v>171</v>
      </c>
      <c r="AU22" s="162" t="s">
        <v>172</v>
      </c>
      <c r="AV22" s="173">
        <v>360501300</v>
      </c>
      <c r="AW22" s="162" t="s">
        <v>173</v>
      </c>
      <c r="AX22" s="173" t="s">
        <v>219</v>
      </c>
      <c r="AY22" s="173" t="s">
        <v>127</v>
      </c>
      <c r="AZ22" s="173" t="s">
        <v>127</v>
      </c>
      <c r="BA22" s="162" t="s">
        <v>134</v>
      </c>
      <c r="BB22" s="161" t="s">
        <v>128</v>
      </c>
      <c r="BC22" s="216">
        <v>13</v>
      </c>
      <c r="BD22" s="216">
        <v>17</v>
      </c>
      <c r="BE22" s="217">
        <v>4</v>
      </c>
      <c r="BF22" s="178">
        <v>0</v>
      </c>
      <c r="BG22" s="178">
        <v>0</v>
      </c>
      <c r="BH22" s="214">
        <v>4</v>
      </c>
      <c r="BI22" s="215">
        <v>4</v>
      </c>
      <c r="BJ22" s="180">
        <f>BK22*BQ22</f>
        <v>0</v>
      </c>
      <c r="BK22" s="177">
        <v>0.7</v>
      </c>
      <c r="BL22" s="181">
        <f>BH22*BQ22</f>
        <v>0</v>
      </c>
      <c r="BM22" s="179" cm="1">
        <f t="array" ref="BM22">SUMPRODUCT(BX22:BX23*BY22:BY23)</f>
        <v>0</v>
      </c>
      <c r="BN22" s="179" cm="1">
        <f t="array" ref="BN22">SUMPRODUCT(BX22:BX23*BZ22:BZ23)</f>
        <v>0</v>
      </c>
      <c r="BO22" s="179" cm="1">
        <f t="array" ref="BO22">SUMPRODUCT(BX22:BX23*CA22:CA23)</f>
        <v>0</v>
      </c>
      <c r="BP22" s="179" cm="1">
        <f t="array" ref="BP22">SUMPRODUCT(BX22:BX23*CB22:CB23)</f>
        <v>0</v>
      </c>
      <c r="BQ22" s="179">
        <f>SUM(BM22:BP23)</f>
        <v>0</v>
      </c>
      <c r="BR22" s="62" t="s">
        <v>189</v>
      </c>
      <c r="BS22" s="129"/>
      <c r="BT22" s="133" t="s">
        <v>246</v>
      </c>
      <c r="BU22" s="30"/>
      <c r="BV22" s="30"/>
      <c r="BW22" s="61">
        <f t="shared" ref="BW22:BW24" si="11">BX22*CC22</f>
        <v>0</v>
      </c>
      <c r="BX22" s="32">
        <v>0.8</v>
      </c>
      <c r="BY22" s="64">
        <v>0</v>
      </c>
      <c r="BZ22" s="64">
        <v>0</v>
      </c>
      <c r="CA22" s="64">
        <v>0</v>
      </c>
      <c r="CB22" s="64">
        <v>0</v>
      </c>
      <c r="CC22" s="74">
        <f t="shared" ref="CC22:CC25" si="12">SUM(BY22:CB22)</f>
        <v>0</v>
      </c>
      <c r="CD22" s="81"/>
      <c r="CE22" s="31"/>
      <c r="CF22" s="31"/>
      <c r="CG22" s="31"/>
      <c r="CH22" s="31"/>
      <c r="CI22" s="31"/>
      <c r="CJ22" s="31"/>
      <c r="CK22" s="31"/>
      <c r="CL22" s="44"/>
      <c r="CM22" s="92" t="s">
        <v>196</v>
      </c>
      <c r="CN22" s="88">
        <v>54000000</v>
      </c>
      <c r="CO22" s="31"/>
      <c r="CP22" s="31"/>
      <c r="CQ22" s="31"/>
      <c r="CR22" s="31"/>
      <c r="CS22" s="31"/>
      <c r="CT22" s="31"/>
      <c r="CU22" s="31"/>
      <c r="CV22" s="31"/>
      <c r="CW22" s="31"/>
      <c r="CX22" s="31"/>
      <c r="CY22" s="31"/>
      <c r="CZ22" s="31"/>
      <c r="DA22" s="31"/>
      <c r="DB22" s="31"/>
      <c r="DC22" s="31"/>
      <c r="DD22" s="96">
        <f t="shared" ref="DD22:DD25" si="13">SUM(CN22:DC22)</f>
        <v>54000000</v>
      </c>
      <c r="DE22" s="117">
        <v>54000000</v>
      </c>
      <c r="DF22" s="31"/>
      <c r="DG22" s="31"/>
      <c r="DH22" s="31"/>
      <c r="DI22" s="31"/>
      <c r="DJ22" s="31"/>
      <c r="DK22" s="31"/>
      <c r="DL22" s="31"/>
      <c r="DM22" s="31"/>
      <c r="DN22" s="31"/>
      <c r="DO22" s="31"/>
      <c r="DP22" s="31"/>
      <c r="DQ22" s="31"/>
      <c r="DR22" s="31"/>
      <c r="DS22" s="31"/>
      <c r="DT22" s="31"/>
      <c r="DU22" s="96">
        <f t="shared" ref="DU22:DU25" si="14">SUM(DE22:DT22)</f>
        <v>54000000</v>
      </c>
      <c r="DV22" s="104">
        <v>54000000</v>
      </c>
      <c r="DW22" s="31"/>
      <c r="DX22" s="31"/>
      <c r="DY22" s="31"/>
      <c r="DZ22" s="31"/>
      <c r="EA22" s="31"/>
      <c r="EB22" s="31"/>
      <c r="EC22" s="31"/>
      <c r="ED22" s="31"/>
      <c r="EE22" s="31"/>
      <c r="EF22" s="31"/>
      <c r="EG22" s="31"/>
      <c r="EH22" s="31"/>
      <c r="EI22" s="31"/>
      <c r="EJ22" s="31"/>
      <c r="EK22" s="31"/>
      <c r="EL22" s="112">
        <f t="shared" ref="EL22:EL25" si="15">SUM(DV22:EK22)</f>
        <v>54000000</v>
      </c>
      <c r="EM22" s="104">
        <v>54000000</v>
      </c>
      <c r="EN22" s="31"/>
      <c r="EO22" s="31"/>
      <c r="EP22" s="31"/>
      <c r="EQ22" s="31"/>
      <c r="ER22" s="31"/>
      <c r="ES22" s="31"/>
      <c r="ET22" s="31"/>
      <c r="EU22" s="31"/>
      <c r="EV22" s="31"/>
      <c r="EW22" s="31"/>
      <c r="EX22" s="31"/>
      <c r="EY22" s="31"/>
      <c r="EZ22" s="31"/>
      <c r="FA22" s="31"/>
      <c r="FB22" s="31"/>
      <c r="FC22" s="96">
        <f t="shared" ref="FC22:FC25" si="16">SUM(EM22:FB22)</f>
        <v>54000000</v>
      </c>
      <c r="FD22" s="104">
        <v>54000000</v>
      </c>
      <c r="FE22" s="31"/>
      <c r="FF22" s="31"/>
      <c r="FG22" s="31"/>
      <c r="FH22" s="31"/>
      <c r="FI22" s="31"/>
      <c r="FJ22" s="31"/>
      <c r="FK22" s="31"/>
      <c r="FL22" s="31"/>
      <c r="FM22" s="31"/>
      <c r="FN22" s="31"/>
      <c r="FO22" s="31"/>
      <c r="FP22" s="31"/>
      <c r="FQ22" s="31"/>
      <c r="FR22" s="31"/>
      <c r="FS22" s="31"/>
      <c r="FT22" s="122">
        <f t="shared" ref="FT22:FT25" si="17">SUM(FD22:FS22)</f>
        <v>54000000</v>
      </c>
    </row>
    <row r="23" spans="2:176" ht="52.5" customHeight="1" x14ac:dyDescent="0.3">
      <c r="B23" s="160"/>
      <c r="C23" s="161"/>
      <c r="D23" s="162"/>
      <c r="E23" s="162"/>
      <c r="F23" s="162"/>
      <c r="G23" s="161"/>
      <c r="H23" s="162"/>
      <c r="I23" s="161"/>
      <c r="J23" s="174"/>
      <c r="K23" s="175"/>
      <c r="L23" s="162"/>
      <c r="M23" s="162"/>
      <c r="N23" s="171"/>
      <c r="O23" s="172"/>
      <c r="P23" s="162"/>
      <c r="Q23" s="162"/>
      <c r="R23" s="162"/>
      <c r="S23" s="173"/>
      <c r="T23" s="162"/>
      <c r="U23" s="176"/>
      <c r="V23" s="175"/>
      <c r="W23" s="162"/>
      <c r="X23" s="162"/>
      <c r="Y23" s="176"/>
      <c r="Z23" s="175"/>
      <c r="AA23" s="162"/>
      <c r="AB23" s="162"/>
      <c r="AC23" s="176"/>
      <c r="AD23" s="175"/>
      <c r="AE23" s="162"/>
      <c r="AF23" s="162"/>
      <c r="AG23" s="162"/>
      <c r="AH23" s="184"/>
      <c r="AI23" s="162"/>
      <c r="AJ23" s="162"/>
      <c r="AK23" s="162"/>
      <c r="AL23" s="162"/>
      <c r="AM23" s="162"/>
      <c r="AN23" s="176"/>
      <c r="AO23" s="175"/>
      <c r="AP23" s="162"/>
      <c r="AQ23" s="162"/>
      <c r="AR23" s="162"/>
      <c r="AS23" s="162"/>
      <c r="AT23" s="162"/>
      <c r="AU23" s="162"/>
      <c r="AV23" s="173"/>
      <c r="AW23" s="162"/>
      <c r="AX23" s="173"/>
      <c r="AY23" s="173"/>
      <c r="AZ23" s="173"/>
      <c r="BA23" s="162"/>
      <c r="BB23" s="161"/>
      <c r="BC23" s="216"/>
      <c r="BD23" s="216"/>
      <c r="BE23" s="217"/>
      <c r="BF23" s="178"/>
      <c r="BG23" s="178"/>
      <c r="BH23" s="214"/>
      <c r="BI23" s="215"/>
      <c r="BJ23" s="180"/>
      <c r="BK23" s="177"/>
      <c r="BL23" s="181"/>
      <c r="BM23" s="179"/>
      <c r="BN23" s="179"/>
      <c r="BO23" s="179"/>
      <c r="BP23" s="179"/>
      <c r="BQ23" s="179"/>
      <c r="BR23" s="65" t="s">
        <v>212</v>
      </c>
      <c r="BS23" s="128"/>
      <c r="BT23" s="134" t="s">
        <v>235</v>
      </c>
      <c r="BU23" s="30"/>
      <c r="BV23" s="30"/>
      <c r="BW23" s="61">
        <f t="shared" si="11"/>
        <v>0</v>
      </c>
      <c r="BX23" s="32">
        <v>0.2</v>
      </c>
      <c r="BY23" s="64">
        <v>0</v>
      </c>
      <c r="BZ23" s="64">
        <v>0</v>
      </c>
      <c r="CA23" s="64">
        <v>0</v>
      </c>
      <c r="CB23" s="64">
        <v>0</v>
      </c>
      <c r="CC23" s="74">
        <f t="shared" si="12"/>
        <v>0</v>
      </c>
      <c r="CD23" s="81" t="s">
        <v>129</v>
      </c>
      <c r="CE23" s="31" t="s">
        <v>0</v>
      </c>
      <c r="CF23" s="31" t="s">
        <v>0</v>
      </c>
      <c r="CG23" s="31" t="s">
        <v>0</v>
      </c>
      <c r="CH23" s="31" t="s">
        <v>0</v>
      </c>
      <c r="CI23" s="31" t="s">
        <v>0</v>
      </c>
      <c r="CJ23" s="31" t="s">
        <v>0</v>
      </c>
      <c r="CK23" s="31" t="s">
        <v>0</v>
      </c>
      <c r="CL23" s="44" t="s">
        <v>0</v>
      </c>
      <c r="CM23" s="42"/>
      <c r="CN23" s="89">
        <v>0</v>
      </c>
      <c r="CO23" s="31" t="s">
        <v>0</v>
      </c>
      <c r="CP23" s="31" t="s">
        <v>0</v>
      </c>
      <c r="CQ23" s="31" t="s">
        <v>0</v>
      </c>
      <c r="CR23" s="31" t="s">
        <v>0</v>
      </c>
      <c r="CS23" s="31" t="s">
        <v>0</v>
      </c>
      <c r="CT23" s="31" t="s">
        <v>0</v>
      </c>
      <c r="CU23" s="31" t="s">
        <v>0</v>
      </c>
      <c r="CV23" s="31" t="s">
        <v>0</v>
      </c>
      <c r="CW23" s="31" t="s">
        <v>0</v>
      </c>
      <c r="CX23" s="31" t="s">
        <v>0</v>
      </c>
      <c r="CY23" s="31" t="s">
        <v>0</v>
      </c>
      <c r="CZ23" s="31" t="s">
        <v>0</v>
      </c>
      <c r="DA23" s="31" t="s">
        <v>0</v>
      </c>
      <c r="DB23" s="31" t="s">
        <v>0</v>
      </c>
      <c r="DC23" s="31" t="s">
        <v>0</v>
      </c>
      <c r="DD23" s="96">
        <f t="shared" si="13"/>
        <v>0</v>
      </c>
      <c r="DE23" s="117">
        <v>0</v>
      </c>
      <c r="DF23" s="31" t="s">
        <v>0</v>
      </c>
      <c r="DG23" s="31" t="s">
        <v>0</v>
      </c>
      <c r="DH23" s="31" t="s">
        <v>0</v>
      </c>
      <c r="DI23" s="31" t="s">
        <v>0</v>
      </c>
      <c r="DJ23" s="31" t="s">
        <v>0</v>
      </c>
      <c r="DK23" s="31" t="s">
        <v>0</v>
      </c>
      <c r="DL23" s="31" t="s">
        <v>0</v>
      </c>
      <c r="DM23" s="31" t="s">
        <v>0</v>
      </c>
      <c r="DN23" s="31" t="s">
        <v>0</v>
      </c>
      <c r="DO23" s="31" t="s">
        <v>0</v>
      </c>
      <c r="DP23" s="31" t="s">
        <v>0</v>
      </c>
      <c r="DQ23" s="31" t="s">
        <v>0</v>
      </c>
      <c r="DR23" s="31" t="s">
        <v>0</v>
      </c>
      <c r="DS23" s="31" t="s">
        <v>0</v>
      </c>
      <c r="DT23" s="31" t="s">
        <v>0</v>
      </c>
      <c r="DU23" s="96">
        <f t="shared" si="14"/>
        <v>0</v>
      </c>
      <c r="DV23" s="104">
        <v>0</v>
      </c>
      <c r="DW23" s="31" t="s">
        <v>0</v>
      </c>
      <c r="DX23" s="31" t="s">
        <v>0</v>
      </c>
      <c r="DY23" s="31" t="s">
        <v>0</v>
      </c>
      <c r="DZ23" s="31" t="s">
        <v>0</v>
      </c>
      <c r="EA23" s="31" t="s">
        <v>0</v>
      </c>
      <c r="EB23" s="31" t="s">
        <v>0</v>
      </c>
      <c r="EC23" s="31" t="s">
        <v>0</v>
      </c>
      <c r="ED23" s="31" t="s">
        <v>0</v>
      </c>
      <c r="EE23" s="31" t="s">
        <v>0</v>
      </c>
      <c r="EF23" s="31" t="s">
        <v>0</v>
      </c>
      <c r="EG23" s="31" t="s">
        <v>0</v>
      </c>
      <c r="EH23" s="31" t="s">
        <v>0</v>
      </c>
      <c r="EI23" s="31" t="s">
        <v>0</v>
      </c>
      <c r="EJ23" s="31" t="s">
        <v>0</v>
      </c>
      <c r="EK23" s="31" t="s">
        <v>0</v>
      </c>
      <c r="EL23" s="112">
        <f t="shared" si="15"/>
        <v>0</v>
      </c>
      <c r="EM23" s="104">
        <v>0</v>
      </c>
      <c r="EN23" s="31" t="s">
        <v>0</v>
      </c>
      <c r="EO23" s="31" t="s">
        <v>0</v>
      </c>
      <c r="EP23" s="31" t="s">
        <v>0</v>
      </c>
      <c r="EQ23" s="31" t="s">
        <v>0</v>
      </c>
      <c r="ER23" s="31" t="s">
        <v>0</v>
      </c>
      <c r="ES23" s="31" t="s">
        <v>0</v>
      </c>
      <c r="ET23" s="31" t="s">
        <v>0</v>
      </c>
      <c r="EU23" s="31" t="s">
        <v>0</v>
      </c>
      <c r="EV23" s="31" t="s">
        <v>0</v>
      </c>
      <c r="EW23" s="31" t="s">
        <v>0</v>
      </c>
      <c r="EX23" s="31" t="s">
        <v>0</v>
      </c>
      <c r="EY23" s="31" t="s">
        <v>0</v>
      </c>
      <c r="EZ23" s="31" t="s">
        <v>0</v>
      </c>
      <c r="FA23" s="31" t="s">
        <v>0</v>
      </c>
      <c r="FB23" s="31" t="s">
        <v>0</v>
      </c>
      <c r="FC23" s="96">
        <f t="shared" si="16"/>
        <v>0</v>
      </c>
      <c r="FD23" s="104">
        <v>0</v>
      </c>
      <c r="FE23" s="31" t="s">
        <v>0</v>
      </c>
      <c r="FF23" s="31" t="s">
        <v>0</v>
      </c>
      <c r="FG23" s="31" t="s">
        <v>0</v>
      </c>
      <c r="FH23" s="31" t="s">
        <v>0</v>
      </c>
      <c r="FI23" s="31" t="s">
        <v>0</v>
      </c>
      <c r="FJ23" s="31" t="s">
        <v>0</v>
      </c>
      <c r="FK23" s="31" t="s">
        <v>0</v>
      </c>
      <c r="FL23" s="31" t="s">
        <v>0</v>
      </c>
      <c r="FM23" s="31" t="s">
        <v>0</v>
      </c>
      <c r="FN23" s="31" t="s">
        <v>0</v>
      </c>
      <c r="FO23" s="31" t="s">
        <v>0</v>
      </c>
      <c r="FP23" s="31" t="s">
        <v>0</v>
      </c>
      <c r="FQ23" s="31" t="s">
        <v>0</v>
      </c>
      <c r="FR23" s="31" t="s">
        <v>0</v>
      </c>
      <c r="FS23" s="31" t="s">
        <v>0</v>
      </c>
      <c r="FT23" s="122">
        <f t="shared" si="17"/>
        <v>0</v>
      </c>
    </row>
    <row r="24" spans="2:176" ht="63.75" customHeight="1" x14ac:dyDescent="0.3">
      <c r="B24" s="160">
        <v>61</v>
      </c>
      <c r="C24" s="161">
        <v>2</v>
      </c>
      <c r="D24" s="162" t="s">
        <v>102</v>
      </c>
      <c r="E24" s="162" t="s">
        <v>103</v>
      </c>
      <c r="F24" s="162" t="s">
        <v>104</v>
      </c>
      <c r="G24" s="161" t="s">
        <v>174</v>
      </c>
      <c r="H24" s="162" t="s">
        <v>175</v>
      </c>
      <c r="I24" s="161" t="s">
        <v>0</v>
      </c>
      <c r="J24" s="174" t="s">
        <v>0</v>
      </c>
      <c r="K24" s="175" t="s">
        <v>107</v>
      </c>
      <c r="L24" s="162" t="s">
        <v>176</v>
      </c>
      <c r="M24" s="162" t="s">
        <v>177</v>
      </c>
      <c r="N24" s="171" t="s">
        <v>168</v>
      </c>
      <c r="O24" s="172">
        <v>202500000001246</v>
      </c>
      <c r="P24" s="162" t="s">
        <v>0</v>
      </c>
      <c r="Q24" s="162" t="s">
        <v>0</v>
      </c>
      <c r="R24" s="162" t="s">
        <v>0</v>
      </c>
      <c r="S24" s="173" t="s">
        <v>0</v>
      </c>
      <c r="T24" s="162" t="s">
        <v>0</v>
      </c>
      <c r="U24" s="176" t="s">
        <v>0</v>
      </c>
      <c r="V24" s="175">
        <v>2</v>
      </c>
      <c r="W24" s="162" t="s">
        <v>111</v>
      </c>
      <c r="X24" s="162" t="s">
        <v>112</v>
      </c>
      <c r="Y24" s="176" t="s">
        <v>113</v>
      </c>
      <c r="Z24" s="175" t="s">
        <v>114</v>
      </c>
      <c r="AA24" s="162" t="s">
        <v>115</v>
      </c>
      <c r="AB24" s="162" t="s">
        <v>116</v>
      </c>
      <c r="AC24" s="176" t="s">
        <v>117</v>
      </c>
      <c r="AD24" s="175">
        <v>160090005</v>
      </c>
      <c r="AE24" s="162" t="s">
        <v>118</v>
      </c>
      <c r="AF24" s="162" t="s">
        <v>119</v>
      </c>
      <c r="AG24" s="162" t="s">
        <v>169</v>
      </c>
      <c r="AH24" s="184">
        <v>0.08</v>
      </c>
      <c r="AI24" s="162">
        <v>13</v>
      </c>
      <c r="AJ24" s="162">
        <v>4</v>
      </c>
      <c r="AK24" s="162">
        <v>0</v>
      </c>
      <c r="AL24" s="162">
        <v>2</v>
      </c>
      <c r="AM24" s="162">
        <v>2</v>
      </c>
      <c r="AN24" s="176">
        <v>0</v>
      </c>
      <c r="AO24" s="175">
        <v>36</v>
      </c>
      <c r="AP24" s="162" t="s">
        <v>121</v>
      </c>
      <c r="AQ24" s="162">
        <v>3605</v>
      </c>
      <c r="AR24" s="162" t="s">
        <v>170</v>
      </c>
      <c r="AS24" s="162">
        <v>3605015</v>
      </c>
      <c r="AT24" s="162" t="s">
        <v>178</v>
      </c>
      <c r="AU24" s="162" t="s">
        <v>179</v>
      </c>
      <c r="AV24" s="173">
        <v>360501500</v>
      </c>
      <c r="AW24" s="162" t="s">
        <v>180</v>
      </c>
      <c r="AX24" s="173" t="s">
        <v>181</v>
      </c>
      <c r="AY24" s="173" t="s">
        <v>127</v>
      </c>
      <c r="AZ24" s="173" t="s">
        <v>127</v>
      </c>
      <c r="BA24" s="162" t="s">
        <v>134</v>
      </c>
      <c r="BB24" s="161" t="s">
        <v>128</v>
      </c>
      <c r="BC24" s="178">
        <v>1</v>
      </c>
      <c r="BD24" s="178">
        <v>1</v>
      </c>
      <c r="BE24" s="178">
        <v>1</v>
      </c>
      <c r="BF24" s="178">
        <v>0</v>
      </c>
      <c r="BG24" s="178">
        <v>1</v>
      </c>
      <c r="BH24" s="178">
        <v>1</v>
      </c>
      <c r="BI24" s="182">
        <v>1</v>
      </c>
      <c r="BJ24" s="180">
        <f>BK24*BQ24</f>
        <v>0</v>
      </c>
      <c r="BK24" s="177">
        <v>0.3</v>
      </c>
      <c r="BL24" s="181">
        <f>BH24*BQ24</f>
        <v>0</v>
      </c>
      <c r="BM24" s="179" cm="1">
        <f t="array" ref="BM24">SUMPRODUCT(BX24:BX25*BY24:BY25)</f>
        <v>0</v>
      </c>
      <c r="BN24" s="179" cm="1">
        <f t="array" ref="BN24">SUMPRODUCT(BX24:BX25*BZ24:BZ25)</f>
        <v>0</v>
      </c>
      <c r="BO24" s="179" cm="1">
        <f t="array" ref="BO24">SUMPRODUCT(BX24:BX25*CA24:CA25)</f>
        <v>0</v>
      </c>
      <c r="BP24" s="179" cm="1">
        <f t="array" ref="BP24">SUMPRODUCT(BX24:BX25*CB24:CB25)</f>
        <v>0</v>
      </c>
      <c r="BQ24" s="179">
        <f>SUM(BM24:BP25)</f>
        <v>0</v>
      </c>
      <c r="BR24" s="65" t="s">
        <v>213</v>
      </c>
      <c r="BS24" s="126"/>
      <c r="BT24" s="132" t="s">
        <v>224</v>
      </c>
      <c r="BU24" s="30"/>
      <c r="BV24" s="30"/>
      <c r="BW24" s="61">
        <f t="shared" si="11"/>
        <v>0</v>
      </c>
      <c r="BX24" s="32">
        <v>0.3</v>
      </c>
      <c r="BY24" s="64">
        <v>0</v>
      </c>
      <c r="BZ24" s="64">
        <v>0</v>
      </c>
      <c r="CA24" s="64">
        <v>0</v>
      </c>
      <c r="CB24" s="64">
        <v>0</v>
      </c>
      <c r="CC24" s="74">
        <f t="shared" si="12"/>
        <v>0</v>
      </c>
      <c r="CD24" s="81"/>
      <c r="CE24" s="31"/>
      <c r="CF24" s="31"/>
      <c r="CG24" s="31"/>
      <c r="CH24" s="31"/>
      <c r="CI24" s="31"/>
      <c r="CJ24" s="31"/>
      <c r="CK24" s="31"/>
      <c r="CL24" s="44"/>
      <c r="CM24" s="92"/>
      <c r="CN24" s="88">
        <v>0</v>
      </c>
      <c r="CO24" s="31"/>
      <c r="CP24" s="31"/>
      <c r="CQ24" s="31"/>
      <c r="CR24" s="31"/>
      <c r="CS24" s="31"/>
      <c r="CT24" s="31"/>
      <c r="CU24" s="31"/>
      <c r="CV24" s="31"/>
      <c r="CW24" s="31"/>
      <c r="CX24" s="31"/>
      <c r="CY24" s="31"/>
      <c r="CZ24" s="31"/>
      <c r="DA24" s="31"/>
      <c r="DB24" s="31"/>
      <c r="DC24" s="31"/>
      <c r="DD24" s="96">
        <f t="shared" si="13"/>
        <v>0</v>
      </c>
      <c r="DE24" s="105">
        <v>0</v>
      </c>
      <c r="DF24" s="31"/>
      <c r="DG24" s="31"/>
      <c r="DH24" s="31"/>
      <c r="DI24" s="31"/>
      <c r="DJ24" s="31"/>
      <c r="DK24" s="31"/>
      <c r="DL24" s="31"/>
      <c r="DM24" s="31"/>
      <c r="DN24" s="31"/>
      <c r="DO24" s="31"/>
      <c r="DP24" s="31"/>
      <c r="DQ24" s="31"/>
      <c r="DR24" s="31"/>
      <c r="DS24" s="31"/>
      <c r="DT24" s="31"/>
      <c r="DU24" s="96">
        <f t="shared" si="14"/>
        <v>0</v>
      </c>
      <c r="DV24" s="124">
        <v>0</v>
      </c>
      <c r="DW24" s="31"/>
      <c r="DX24" s="31"/>
      <c r="DY24" s="31"/>
      <c r="DZ24" s="31"/>
      <c r="EA24" s="31"/>
      <c r="EB24" s="31"/>
      <c r="EC24" s="31"/>
      <c r="ED24" s="31"/>
      <c r="EE24" s="31"/>
      <c r="EF24" s="31"/>
      <c r="EG24" s="31"/>
      <c r="EH24" s="31"/>
      <c r="EI24" s="31"/>
      <c r="EJ24" s="31"/>
      <c r="EK24" s="31"/>
      <c r="EL24" s="112">
        <f t="shared" si="15"/>
        <v>0</v>
      </c>
      <c r="EM24" s="124">
        <v>0</v>
      </c>
      <c r="EN24" s="31"/>
      <c r="EO24" s="31"/>
      <c r="EP24" s="31"/>
      <c r="EQ24" s="31"/>
      <c r="ER24" s="31"/>
      <c r="ES24" s="31"/>
      <c r="ET24" s="31"/>
      <c r="EU24" s="31"/>
      <c r="EV24" s="31"/>
      <c r="EW24" s="31"/>
      <c r="EX24" s="31"/>
      <c r="EY24" s="31"/>
      <c r="EZ24" s="31"/>
      <c r="FA24" s="31"/>
      <c r="FB24" s="31"/>
      <c r="FC24" s="96">
        <f t="shared" si="16"/>
        <v>0</v>
      </c>
      <c r="FD24" s="124">
        <v>0</v>
      </c>
      <c r="FE24" s="31"/>
      <c r="FF24" s="31"/>
      <c r="FG24" s="31"/>
      <c r="FH24" s="31"/>
      <c r="FI24" s="31"/>
      <c r="FJ24" s="31"/>
      <c r="FK24" s="31"/>
      <c r="FL24" s="31"/>
      <c r="FM24" s="31"/>
      <c r="FN24" s="31"/>
      <c r="FO24" s="31"/>
      <c r="FP24" s="31"/>
      <c r="FQ24" s="31"/>
      <c r="FR24" s="31"/>
      <c r="FS24" s="31"/>
      <c r="FT24" s="122">
        <f t="shared" si="17"/>
        <v>0</v>
      </c>
    </row>
    <row r="25" spans="2:176" ht="46.5" customHeight="1" thickBot="1" x14ac:dyDescent="0.35">
      <c r="B25" s="211"/>
      <c r="C25" s="212"/>
      <c r="D25" s="213"/>
      <c r="E25" s="213"/>
      <c r="F25" s="213"/>
      <c r="G25" s="212"/>
      <c r="H25" s="213"/>
      <c r="I25" s="212"/>
      <c r="J25" s="218"/>
      <c r="K25" s="219"/>
      <c r="L25" s="213"/>
      <c r="M25" s="213"/>
      <c r="N25" s="222"/>
      <c r="O25" s="223"/>
      <c r="P25" s="213"/>
      <c r="Q25" s="213"/>
      <c r="R25" s="213"/>
      <c r="S25" s="220"/>
      <c r="T25" s="213"/>
      <c r="U25" s="221"/>
      <c r="V25" s="219"/>
      <c r="W25" s="213"/>
      <c r="X25" s="213"/>
      <c r="Y25" s="221"/>
      <c r="Z25" s="219"/>
      <c r="AA25" s="213"/>
      <c r="AB25" s="213"/>
      <c r="AC25" s="221"/>
      <c r="AD25" s="219"/>
      <c r="AE25" s="213"/>
      <c r="AF25" s="213"/>
      <c r="AG25" s="213"/>
      <c r="AH25" s="224"/>
      <c r="AI25" s="213"/>
      <c r="AJ25" s="213"/>
      <c r="AK25" s="213"/>
      <c r="AL25" s="213"/>
      <c r="AM25" s="213"/>
      <c r="AN25" s="221"/>
      <c r="AO25" s="219"/>
      <c r="AP25" s="213"/>
      <c r="AQ25" s="213"/>
      <c r="AR25" s="213"/>
      <c r="AS25" s="213"/>
      <c r="AT25" s="213"/>
      <c r="AU25" s="213"/>
      <c r="AV25" s="220"/>
      <c r="AW25" s="213"/>
      <c r="AX25" s="220"/>
      <c r="AY25" s="220"/>
      <c r="AZ25" s="220"/>
      <c r="BA25" s="213"/>
      <c r="BB25" s="212"/>
      <c r="BC25" s="225"/>
      <c r="BD25" s="225"/>
      <c r="BE25" s="225"/>
      <c r="BF25" s="225"/>
      <c r="BG25" s="225"/>
      <c r="BH25" s="225"/>
      <c r="BI25" s="227"/>
      <c r="BJ25" s="228"/>
      <c r="BK25" s="229"/>
      <c r="BL25" s="230"/>
      <c r="BM25" s="226"/>
      <c r="BN25" s="226"/>
      <c r="BO25" s="226"/>
      <c r="BP25" s="226"/>
      <c r="BQ25" s="226"/>
      <c r="BR25" s="70" t="s">
        <v>214</v>
      </c>
      <c r="BS25" s="126"/>
      <c r="BT25" s="134" t="s">
        <v>245</v>
      </c>
      <c r="BU25" s="56"/>
      <c r="BV25" s="56"/>
      <c r="BW25" s="71">
        <f>BX25*CC25</f>
        <v>0</v>
      </c>
      <c r="BX25" s="69">
        <v>0.7</v>
      </c>
      <c r="BY25" s="72">
        <v>0</v>
      </c>
      <c r="BZ25" s="72">
        <v>0</v>
      </c>
      <c r="CA25" s="72">
        <v>0</v>
      </c>
      <c r="CB25" s="72">
        <v>0</v>
      </c>
      <c r="CC25" s="75">
        <f t="shared" si="12"/>
        <v>0</v>
      </c>
      <c r="CD25" s="83" t="s">
        <v>129</v>
      </c>
      <c r="CE25" s="36" t="s">
        <v>0</v>
      </c>
      <c r="CF25" s="36" t="s">
        <v>0</v>
      </c>
      <c r="CG25" s="36" t="s">
        <v>0</v>
      </c>
      <c r="CH25" s="36" t="s">
        <v>0</v>
      </c>
      <c r="CI25" s="36" t="s">
        <v>0</v>
      </c>
      <c r="CJ25" s="36" t="s">
        <v>0</v>
      </c>
      <c r="CK25" s="36" t="s">
        <v>0</v>
      </c>
      <c r="CL25" s="45" t="s">
        <v>0</v>
      </c>
      <c r="CM25" s="93" t="s">
        <v>197</v>
      </c>
      <c r="CN25" s="94">
        <v>97670000</v>
      </c>
      <c r="CO25" s="36" t="s">
        <v>0</v>
      </c>
      <c r="CP25" s="36" t="s">
        <v>0</v>
      </c>
      <c r="CQ25" s="36" t="s">
        <v>0</v>
      </c>
      <c r="CR25" s="36" t="s">
        <v>0</v>
      </c>
      <c r="CS25" s="36" t="s">
        <v>0</v>
      </c>
      <c r="CT25" s="36" t="s">
        <v>0</v>
      </c>
      <c r="CU25" s="36" t="s">
        <v>0</v>
      </c>
      <c r="CV25" s="36" t="s">
        <v>0</v>
      </c>
      <c r="CW25" s="36" t="s">
        <v>0</v>
      </c>
      <c r="CX25" s="36" t="s">
        <v>0</v>
      </c>
      <c r="CY25" s="36" t="s">
        <v>0</v>
      </c>
      <c r="CZ25" s="36" t="s">
        <v>0</v>
      </c>
      <c r="DA25" s="36" t="s">
        <v>0</v>
      </c>
      <c r="DB25" s="36" t="s">
        <v>0</v>
      </c>
      <c r="DC25" s="36" t="s">
        <v>0</v>
      </c>
      <c r="DD25" s="97">
        <f t="shared" si="13"/>
        <v>97670000</v>
      </c>
      <c r="DE25" s="106">
        <v>97670000</v>
      </c>
      <c r="DF25" s="36" t="s">
        <v>0</v>
      </c>
      <c r="DG25" s="36" t="s">
        <v>0</v>
      </c>
      <c r="DH25" s="36" t="s">
        <v>0</v>
      </c>
      <c r="DI25" s="36" t="s">
        <v>0</v>
      </c>
      <c r="DJ25" s="36" t="s">
        <v>0</v>
      </c>
      <c r="DK25" s="36" t="s">
        <v>0</v>
      </c>
      <c r="DL25" s="36" t="s">
        <v>0</v>
      </c>
      <c r="DM25" s="36" t="s">
        <v>0</v>
      </c>
      <c r="DN25" s="36" t="s">
        <v>0</v>
      </c>
      <c r="DO25" s="36" t="s">
        <v>0</v>
      </c>
      <c r="DP25" s="36" t="s">
        <v>0</v>
      </c>
      <c r="DQ25" s="36" t="s">
        <v>0</v>
      </c>
      <c r="DR25" s="36" t="s">
        <v>0</v>
      </c>
      <c r="DS25" s="36" t="s">
        <v>0</v>
      </c>
      <c r="DT25" s="36" t="s">
        <v>0</v>
      </c>
      <c r="DU25" s="97">
        <f t="shared" si="14"/>
        <v>97670000</v>
      </c>
      <c r="DV25" s="125">
        <v>97670000</v>
      </c>
      <c r="DW25" s="36" t="s">
        <v>0</v>
      </c>
      <c r="DX25" s="36" t="s">
        <v>0</v>
      </c>
      <c r="DY25" s="36" t="s">
        <v>0</v>
      </c>
      <c r="DZ25" s="36" t="s">
        <v>0</v>
      </c>
      <c r="EA25" s="36" t="s">
        <v>0</v>
      </c>
      <c r="EB25" s="36" t="s">
        <v>0</v>
      </c>
      <c r="EC25" s="36" t="s">
        <v>0</v>
      </c>
      <c r="ED25" s="36" t="s">
        <v>0</v>
      </c>
      <c r="EE25" s="36" t="s">
        <v>0</v>
      </c>
      <c r="EF25" s="36" t="s">
        <v>0</v>
      </c>
      <c r="EG25" s="36" t="s">
        <v>0</v>
      </c>
      <c r="EH25" s="36" t="s">
        <v>0</v>
      </c>
      <c r="EI25" s="36" t="s">
        <v>0</v>
      </c>
      <c r="EJ25" s="36" t="s">
        <v>0</v>
      </c>
      <c r="EK25" s="36" t="s">
        <v>0</v>
      </c>
      <c r="EL25" s="113">
        <f t="shared" si="15"/>
        <v>97670000</v>
      </c>
      <c r="EM25" s="125">
        <v>97670000</v>
      </c>
      <c r="EN25" s="36" t="s">
        <v>0</v>
      </c>
      <c r="EO25" s="36" t="s">
        <v>0</v>
      </c>
      <c r="EP25" s="36" t="s">
        <v>0</v>
      </c>
      <c r="EQ25" s="36" t="s">
        <v>0</v>
      </c>
      <c r="ER25" s="36" t="s">
        <v>0</v>
      </c>
      <c r="ES25" s="36" t="s">
        <v>0</v>
      </c>
      <c r="ET25" s="36" t="s">
        <v>0</v>
      </c>
      <c r="EU25" s="36" t="s">
        <v>0</v>
      </c>
      <c r="EV25" s="36" t="s">
        <v>0</v>
      </c>
      <c r="EW25" s="36" t="s">
        <v>0</v>
      </c>
      <c r="EX25" s="36" t="s">
        <v>0</v>
      </c>
      <c r="EY25" s="36" t="s">
        <v>0</v>
      </c>
      <c r="EZ25" s="36" t="s">
        <v>0</v>
      </c>
      <c r="FA25" s="36" t="s">
        <v>0</v>
      </c>
      <c r="FB25" s="36" t="s">
        <v>0</v>
      </c>
      <c r="FC25" s="97">
        <f t="shared" si="16"/>
        <v>97670000</v>
      </c>
      <c r="FD25" s="125">
        <v>97670000</v>
      </c>
      <c r="FE25" s="36" t="s">
        <v>0</v>
      </c>
      <c r="FF25" s="36" t="s">
        <v>0</v>
      </c>
      <c r="FG25" s="36" t="s">
        <v>0</v>
      </c>
      <c r="FH25" s="36" t="s">
        <v>0</v>
      </c>
      <c r="FI25" s="36" t="s">
        <v>0</v>
      </c>
      <c r="FJ25" s="36" t="s">
        <v>0</v>
      </c>
      <c r="FK25" s="36" t="s">
        <v>0</v>
      </c>
      <c r="FL25" s="36" t="s">
        <v>0</v>
      </c>
      <c r="FM25" s="36" t="s">
        <v>0</v>
      </c>
      <c r="FN25" s="36" t="s">
        <v>0</v>
      </c>
      <c r="FO25" s="36" t="s">
        <v>0</v>
      </c>
      <c r="FP25" s="36" t="s">
        <v>0</v>
      </c>
      <c r="FQ25" s="36" t="s">
        <v>0</v>
      </c>
      <c r="FR25" s="36" t="s">
        <v>0</v>
      </c>
      <c r="FS25" s="36" t="s">
        <v>0</v>
      </c>
      <c r="FT25" s="123">
        <f t="shared" si="17"/>
        <v>97670000</v>
      </c>
    </row>
    <row r="27" spans="2:176" ht="15" customHeight="1" x14ac:dyDescent="0.3">
      <c r="AH27" s="21">
        <f>SUM(AH7:AH25)</f>
        <v>1.6600000000000004</v>
      </c>
      <c r="BW27" s="25"/>
      <c r="CN27" s="23">
        <f>SUM(CN7:CN25)</f>
        <v>3100000000</v>
      </c>
      <c r="DD27" s="23">
        <f>SUM(DD7:DD25)</f>
        <v>3188560000</v>
      </c>
      <c r="DU27" s="27">
        <f>SUM(DU7:DU25)</f>
        <v>3188560000</v>
      </c>
      <c r="EL27" s="22">
        <f>SUM(EL7:EL25)</f>
        <v>3100000000</v>
      </c>
      <c r="FC27" s="22">
        <f>SUM(FC7:FC25)</f>
        <v>558000000</v>
      </c>
      <c r="FT27" s="22">
        <f>SUM(FT7:FT25)</f>
        <v>558000000</v>
      </c>
    </row>
    <row r="30" spans="2:176" ht="15" customHeight="1" x14ac:dyDescent="0.3">
      <c r="DU30" s="26"/>
    </row>
    <row r="31" spans="2:176" ht="15" customHeight="1" x14ac:dyDescent="0.3">
      <c r="DU31" s="24"/>
    </row>
    <row r="32" spans="2:176" ht="15" customHeight="1" x14ac:dyDescent="0.3">
      <c r="DU32" s="24"/>
    </row>
  </sheetData>
  <autoFilter ref="B6:CL25" xr:uid="{00000000-0009-0000-0000-000000000000}"/>
  <mergeCells count="752">
    <mergeCell ref="BO24:BO25"/>
    <mergeCell ref="BP24:BP25"/>
    <mergeCell ref="BQ24:BQ25"/>
    <mergeCell ref="BI24:BI25"/>
    <mergeCell ref="BJ24:BJ25"/>
    <mergeCell ref="BK24:BK25"/>
    <mergeCell ref="BL24:BL25"/>
    <mergeCell ref="BM24:BM25"/>
    <mergeCell ref="BN24:BN25"/>
    <mergeCell ref="BC24:BC25"/>
    <mergeCell ref="BD24:BD25"/>
    <mergeCell ref="BE24:BE25"/>
    <mergeCell ref="BF24:BF25"/>
    <mergeCell ref="BG24:BG25"/>
    <mergeCell ref="BH24:BH25"/>
    <mergeCell ref="AW24:AW25"/>
    <mergeCell ref="AX24:AX25"/>
    <mergeCell ref="AY24:AY25"/>
    <mergeCell ref="AZ24:AZ25"/>
    <mergeCell ref="BA24:BA25"/>
    <mergeCell ref="BB24:BB25"/>
    <mergeCell ref="AQ24:AQ25"/>
    <mergeCell ref="AR24:AR25"/>
    <mergeCell ref="AS24:AS25"/>
    <mergeCell ref="AT24:AT25"/>
    <mergeCell ref="AU24:AU25"/>
    <mergeCell ref="AV24:AV25"/>
    <mergeCell ref="AK24:AK25"/>
    <mergeCell ref="AL24:AL25"/>
    <mergeCell ref="AM24:AM25"/>
    <mergeCell ref="AN24:AN25"/>
    <mergeCell ref="AO24:AO25"/>
    <mergeCell ref="AP24:AP25"/>
    <mergeCell ref="AE24:AE25"/>
    <mergeCell ref="AF24:AF25"/>
    <mergeCell ref="AG24:AG25"/>
    <mergeCell ref="AH24:AH25"/>
    <mergeCell ref="AI24:AI25"/>
    <mergeCell ref="AJ24:AJ25"/>
    <mergeCell ref="Y24:Y25"/>
    <mergeCell ref="Z24:Z25"/>
    <mergeCell ref="AA24:AA25"/>
    <mergeCell ref="AB24:AB25"/>
    <mergeCell ref="AC24:AC25"/>
    <mergeCell ref="AD24:AD25"/>
    <mergeCell ref="S24:S25"/>
    <mergeCell ref="T24:T25"/>
    <mergeCell ref="U24:U25"/>
    <mergeCell ref="V24:V25"/>
    <mergeCell ref="W24:W25"/>
    <mergeCell ref="X24:X25"/>
    <mergeCell ref="M24:M25"/>
    <mergeCell ref="N24:N25"/>
    <mergeCell ref="O24:O25"/>
    <mergeCell ref="P24:P25"/>
    <mergeCell ref="Q24:Q25"/>
    <mergeCell ref="R24:R25"/>
    <mergeCell ref="G24:G25"/>
    <mergeCell ref="H24:H25"/>
    <mergeCell ref="I24:I25"/>
    <mergeCell ref="J24:J25"/>
    <mergeCell ref="K24:K25"/>
    <mergeCell ref="L24:L25"/>
    <mergeCell ref="BM22:BM23"/>
    <mergeCell ref="BN22:BN23"/>
    <mergeCell ref="BO22:BO23"/>
    <mergeCell ref="AZ22:AZ23"/>
    <mergeCell ref="AO22:AO23"/>
    <mergeCell ref="AP22:AP23"/>
    <mergeCell ref="AQ22:AQ23"/>
    <mergeCell ref="AR22:AR23"/>
    <mergeCell ref="AS22:AS23"/>
    <mergeCell ref="AT22:AT23"/>
    <mergeCell ref="AI22:AI23"/>
    <mergeCell ref="AJ22:AJ23"/>
    <mergeCell ref="AK22:AK23"/>
    <mergeCell ref="AL22:AL23"/>
    <mergeCell ref="AM22:AM23"/>
    <mergeCell ref="AN22:AN23"/>
    <mergeCell ref="AC22:AC23"/>
    <mergeCell ref="AD22:AD23"/>
    <mergeCell ref="BP22:BP23"/>
    <mergeCell ref="BQ22:BQ23"/>
    <mergeCell ref="B24:B25"/>
    <mergeCell ref="C24:C25"/>
    <mergeCell ref="D24:D25"/>
    <mergeCell ref="E24:E25"/>
    <mergeCell ref="F24:F25"/>
    <mergeCell ref="BG22:BG23"/>
    <mergeCell ref="BH22:BH23"/>
    <mergeCell ref="BI22:BI23"/>
    <mergeCell ref="BJ22:BJ23"/>
    <mergeCell ref="BK22:BK23"/>
    <mergeCell ref="BL22:BL23"/>
    <mergeCell ref="BA22:BA23"/>
    <mergeCell ref="BB22:BB23"/>
    <mergeCell ref="BC22:BC23"/>
    <mergeCell ref="BD22:BD23"/>
    <mergeCell ref="BE22:BE23"/>
    <mergeCell ref="BF22:BF23"/>
    <mergeCell ref="AU22:AU23"/>
    <mergeCell ref="AV22:AV23"/>
    <mergeCell ref="AW22:AW23"/>
    <mergeCell ref="AX22:AX23"/>
    <mergeCell ref="AY22:AY23"/>
    <mergeCell ref="AE22:AE23"/>
    <mergeCell ref="AF22:AF23"/>
    <mergeCell ref="AG22:AG23"/>
    <mergeCell ref="AH22:AH23"/>
    <mergeCell ref="W22:W23"/>
    <mergeCell ref="X22:X23"/>
    <mergeCell ref="Y22:Y23"/>
    <mergeCell ref="Z22:Z23"/>
    <mergeCell ref="AA22:AA23"/>
    <mergeCell ref="AB22:AB23"/>
    <mergeCell ref="Q22:Q23"/>
    <mergeCell ref="R22:R23"/>
    <mergeCell ref="S22:S23"/>
    <mergeCell ref="T22:T23"/>
    <mergeCell ref="U22:U23"/>
    <mergeCell ref="V22:V23"/>
    <mergeCell ref="K22:K23"/>
    <mergeCell ref="L22:L23"/>
    <mergeCell ref="M22:M23"/>
    <mergeCell ref="N22:N23"/>
    <mergeCell ref="O22:O23"/>
    <mergeCell ref="P22:P23"/>
    <mergeCell ref="FT20:FT21"/>
    <mergeCell ref="B22:B23"/>
    <mergeCell ref="C22:C23"/>
    <mergeCell ref="D22:D23"/>
    <mergeCell ref="E22:E23"/>
    <mergeCell ref="F22:F23"/>
    <mergeCell ref="G22:G23"/>
    <mergeCell ref="H22:H23"/>
    <mergeCell ref="I22:I23"/>
    <mergeCell ref="J22:J23"/>
    <mergeCell ref="FN20:FN21"/>
    <mergeCell ref="FO20:FO21"/>
    <mergeCell ref="FP20:FP21"/>
    <mergeCell ref="FQ20:FQ21"/>
    <mergeCell ref="FR20:FR21"/>
    <mergeCell ref="FS20:FS21"/>
    <mergeCell ref="FH20:FH21"/>
    <mergeCell ref="FI20:FI21"/>
    <mergeCell ref="FJ20:FJ21"/>
    <mergeCell ref="FK20:FK21"/>
    <mergeCell ref="FL20:FL21"/>
    <mergeCell ref="FM20:FM21"/>
    <mergeCell ref="FB20:FB21"/>
    <mergeCell ref="FC20:FC21"/>
    <mergeCell ref="FD20:FD21"/>
    <mergeCell ref="FE20:FE21"/>
    <mergeCell ref="FF20:FF21"/>
    <mergeCell ref="FG20:FG21"/>
    <mergeCell ref="EV20:EV21"/>
    <mergeCell ref="EW20:EW21"/>
    <mergeCell ref="EX20:EX21"/>
    <mergeCell ref="EY20:EY21"/>
    <mergeCell ref="EZ20:EZ21"/>
    <mergeCell ref="FA20:FA21"/>
    <mergeCell ref="EP20:EP21"/>
    <mergeCell ref="EQ20:EQ21"/>
    <mergeCell ref="ER20:ER21"/>
    <mergeCell ref="ES20:ES21"/>
    <mergeCell ref="ET20:ET21"/>
    <mergeCell ref="EU20:EU21"/>
    <mergeCell ref="EJ20:EJ21"/>
    <mergeCell ref="EK20:EK21"/>
    <mergeCell ref="EL20:EL21"/>
    <mergeCell ref="EM20:EM21"/>
    <mergeCell ref="EN20:EN21"/>
    <mergeCell ref="EO20:EO21"/>
    <mergeCell ref="ED20:ED21"/>
    <mergeCell ref="EE20:EE21"/>
    <mergeCell ref="EF20:EF21"/>
    <mergeCell ref="EG20:EG21"/>
    <mergeCell ref="EH20:EH21"/>
    <mergeCell ref="EI20:EI21"/>
    <mergeCell ref="DX20:DX21"/>
    <mergeCell ref="DY20:DY21"/>
    <mergeCell ref="DZ20:DZ21"/>
    <mergeCell ref="EA20:EA21"/>
    <mergeCell ref="EB20:EB21"/>
    <mergeCell ref="EC20:EC21"/>
    <mergeCell ref="DR20:DR21"/>
    <mergeCell ref="DS20:DS21"/>
    <mergeCell ref="DT20:DT21"/>
    <mergeCell ref="DU20:DU21"/>
    <mergeCell ref="DV20:DV21"/>
    <mergeCell ref="DW20:DW21"/>
    <mergeCell ref="DL20:DL21"/>
    <mergeCell ref="DM20:DM21"/>
    <mergeCell ref="DN20:DN21"/>
    <mergeCell ref="DO20:DO21"/>
    <mergeCell ref="DP20:DP21"/>
    <mergeCell ref="DQ20:DQ21"/>
    <mergeCell ref="DF20:DF21"/>
    <mergeCell ref="DG20:DG21"/>
    <mergeCell ref="DH20:DH21"/>
    <mergeCell ref="DI20:DI21"/>
    <mergeCell ref="DJ20:DJ21"/>
    <mergeCell ref="DK20:DK21"/>
    <mergeCell ref="CZ20:CZ21"/>
    <mergeCell ref="DA20:DA21"/>
    <mergeCell ref="DB20:DB21"/>
    <mergeCell ref="DC20:DC21"/>
    <mergeCell ref="DD20:DD21"/>
    <mergeCell ref="DE20:DE21"/>
    <mergeCell ref="CT20:CT21"/>
    <mergeCell ref="CU20:CU21"/>
    <mergeCell ref="CV20:CV21"/>
    <mergeCell ref="CW20:CW21"/>
    <mergeCell ref="CX20:CX21"/>
    <mergeCell ref="CY20:CY21"/>
    <mergeCell ref="CN20:CN21"/>
    <mergeCell ref="CO20:CO21"/>
    <mergeCell ref="CP20:CP21"/>
    <mergeCell ref="CQ20:CQ21"/>
    <mergeCell ref="CR20:CR21"/>
    <mergeCell ref="CS20:CS21"/>
    <mergeCell ref="CH20:CH21"/>
    <mergeCell ref="CI20:CI21"/>
    <mergeCell ref="CJ20:CJ21"/>
    <mergeCell ref="CK20:CK21"/>
    <mergeCell ref="CL20:CL21"/>
    <mergeCell ref="CM20:CM21"/>
    <mergeCell ref="CB20:CB21"/>
    <mergeCell ref="CC20:CC21"/>
    <mergeCell ref="CD20:CD21"/>
    <mergeCell ref="CE20:CE21"/>
    <mergeCell ref="CF20:CF21"/>
    <mergeCell ref="CG20:CG21"/>
    <mergeCell ref="BV20:BV21"/>
    <mergeCell ref="BW20:BW21"/>
    <mergeCell ref="BX20:BX21"/>
    <mergeCell ref="BY20:BY21"/>
    <mergeCell ref="BZ20:BZ21"/>
    <mergeCell ref="CA20:CA21"/>
    <mergeCell ref="BP19:BP21"/>
    <mergeCell ref="BQ19:BQ21"/>
    <mergeCell ref="BR20:BR21"/>
    <mergeCell ref="BS20:BS21"/>
    <mergeCell ref="BT20:BT21"/>
    <mergeCell ref="BU20:BU21"/>
    <mergeCell ref="BJ19:BJ21"/>
    <mergeCell ref="BK19:BK21"/>
    <mergeCell ref="BL19:BL21"/>
    <mergeCell ref="BM19:BM21"/>
    <mergeCell ref="BN19:BN21"/>
    <mergeCell ref="BO19:BO21"/>
    <mergeCell ref="BD19:BD21"/>
    <mergeCell ref="BE19:BE21"/>
    <mergeCell ref="BF19:BF21"/>
    <mergeCell ref="BG19:BG21"/>
    <mergeCell ref="BH19:BH21"/>
    <mergeCell ref="BI19:BI21"/>
    <mergeCell ref="AX19:AX21"/>
    <mergeCell ref="AY19:AY21"/>
    <mergeCell ref="AZ19:AZ21"/>
    <mergeCell ref="BA19:BA21"/>
    <mergeCell ref="BB19:BB21"/>
    <mergeCell ref="BC19:BC21"/>
    <mergeCell ref="AR19:AR21"/>
    <mergeCell ref="AS19:AS21"/>
    <mergeCell ref="AT19:AT21"/>
    <mergeCell ref="AU19:AU21"/>
    <mergeCell ref="AV19:AV21"/>
    <mergeCell ref="AW19:AW21"/>
    <mergeCell ref="AL19:AL21"/>
    <mergeCell ref="AM19:AM21"/>
    <mergeCell ref="AN19:AN21"/>
    <mergeCell ref="AO19:AO21"/>
    <mergeCell ref="AP19:AP21"/>
    <mergeCell ref="AQ19:AQ21"/>
    <mergeCell ref="AF19:AF21"/>
    <mergeCell ref="AG19:AG21"/>
    <mergeCell ref="AH19:AH21"/>
    <mergeCell ref="AI19:AI21"/>
    <mergeCell ref="AJ19:AJ21"/>
    <mergeCell ref="AK19:AK21"/>
    <mergeCell ref="Z19:Z21"/>
    <mergeCell ref="AA19:AA21"/>
    <mergeCell ref="AB19:AB21"/>
    <mergeCell ref="AC19:AC21"/>
    <mergeCell ref="AD19:AD21"/>
    <mergeCell ref="AE19:AE21"/>
    <mergeCell ref="T19:T21"/>
    <mergeCell ref="U19:U21"/>
    <mergeCell ref="V19:V21"/>
    <mergeCell ref="W19:W21"/>
    <mergeCell ref="X19:X21"/>
    <mergeCell ref="Y19:Y21"/>
    <mergeCell ref="N19:N21"/>
    <mergeCell ref="O19:O21"/>
    <mergeCell ref="P19:P21"/>
    <mergeCell ref="Q19:Q21"/>
    <mergeCell ref="R19:R21"/>
    <mergeCell ref="S19:S21"/>
    <mergeCell ref="H19:H21"/>
    <mergeCell ref="I19:I21"/>
    <mergeCell ref="J19:J21"/>
    <mergeCell ref="K19:K21"/>
    <mergeCell ref="L19:L21"/>
    <mergeCell ref="M19:M21"/>
    <mergeCell ref="B19:B21"/>
    <mergeCell ref="C19:C21"/>
    <mergeCell ref="D19:D21"/>
    <mergeCell ref="E19:E21"/>
    <mergeCell ref="F19:F21"/>
    <mergeCell ref="G19:G21"/>
    <mergeCell ref="BL17:BL18"/>
    <mergeCell ref="BM17:BM18"/>
    <mergeCell ref="BN17:BN18"/>
    <mergeCell ref="AZ17:AZ18"/>
    <mergeCell ref="BA17:BA18"/>
    <mergeCell ref="BB17:BB18"/>
    <mergeCell ref="BC17:BC18"/>
    <mergeCell ref="BD17:BD18"/>
    <mergeCell ref="BE17:BE18"/>
    <mergeCell ref="AT17:AT18"/>
    <mergeCell ref="AU17:AU18"/>
    <mergeCell ref="AV17:AV18"/>
    <mergeCell ref="AW17:AW18"/>
    <mergeCell ref="AX17:AX18"/>
    <mergeCell ref="AY17:AY18"/>
    <mergeCell ref="AN17:AN18"/>
    <mergeCell ref="AO17:AO18"/>
    <mergeCell ref="AP17:AP18"/>
    <mergeCell ref="BO17:BO18"/>
    <mergeCell ref="BP17:BP18"/>
    <mergeCell ref="BQ17:BQ18"/>
    <mergeCell ref="BF17:BF18"/>
    <mergeCell ref="BG17:BG18"/>
    <mergeCell ref="BH17:BH18"/>
    <mergeCell ref="BI17:BI18"/>
    <mergeCell ref="BJ17:BJ18"/>
    <mergeCell ref="BK17:BK18"/>
    <mergeCell ref="AQ17:AQ18"/>
    <mergeCell ref="AR17:AR18"/>
    <mergeCell ref="AS17:AS18"/>
    <mergeCell ref="AH17:AH18"/>
    <mergeCell ref="AI17:AI18"/>
    <mergeCell ref="AJ17:AJ18"/>
    <mergeCell ref="AK17:AK18"/>
    <mergeCell ref="AL17:AL18"/>
    <mergeCell ref="AM17:AM18"/>
    <mergeCell ref="AB17:AB18"/>
    <mergeCell ref="AC17:AC18"/>
    <mergeCell ref="AD17:AD18"/>
    <mergeCell ref="AE17:AE18"/>
    <mergeCell ref="AF17:AF18"/>
    <mergeCell ref="AG17:AG18"/>
    <mergeCell ref="V17:V18"/>
    <mergeCell ref="W17:W18"/>
    <mergeCell ref="X17:X18"/>
    <mergeCell ref="Y17:Y18"/>
    <mergeCell ref="Z17:Z18"/>
    <mergeCell ref="AA17:AA18"/>
    <mergeCell ref="P17:P18"/>
    <mergeCell ref="Q17:Q18"/>
    <mergeCell ref="R17:R18"/>
    <mergeCell ref="S17:S18"/>
    <mergeCell ref="T17:T18"/>
    <mergeCell ref="U17:U18"/>
    <mergeCell ref="J17:J18"/>
    <mergeCell ref="K17:K18"/>
    <mergeCell ref="L17:L18"/>
    <mergeCell ref="M17:M18"/>
    <mergeCell ref="N17:N18"/>
    <mergeCell ref="O17:O18"/>
    <mergeCell ref="BP15:BP16"/>
    <mergeCell ref="BQ15:BQ16"/>
    <mergeCell ref="B17:B18"/>
    <mergeCell ref="C17:C18"/>
    <mergeCell ref="D17:D18"/>
    <mergeCell ref="E17:E18"/>
    <mergeCell ref="F17:F18"/>
    <mergeCell ref="G17:G18"/>
    <mergeCell ref="H17:H18"/>
    <mergeCell ref="I17:I18"/>
    <mergeCell ref="BJ15:BJ16"/>
    <mergeCell ref="BK15:BK16"/>
    <mergeCell ref="BL15:BL16"/>
    <mergeCell ref="BM15:BM16"/>
    <mergeCell ref="BN15:BN16"/>
    <mergeCell ref="BO15:BO16"/>
    <mergeCell ref="BD15:BD16"/>
    <mergeCell ref="BE15:BE16"/>
    <mergeCell ref="BF15:BF16"/>
    <mergeCell ref="BG15:BG16"/>
    <mergeCell ref="BH15:BH16"/>
    <mergeCell ref="BI15:BI16"/>
    <mergeCell ref="AX15:AX16"/>
    <mergeCell ref="AY15:AY16"/>
    <mergeCell ref="AZ15:AZ16"/>
    <mergeCell ref="BA15:BA16"/>
    <mergeCell ref="BB15:BB16"/>
    <mergeCell ref="BC15:BC16"/>
    <mergeCell ref="AR15:AR16"/>
    <mergeCell ref="AS15:AS16"/>
    <mergeCell ref="AT15:AT16"/>
    <mergeCell ref="AU15:AU16"/>
    <mergeCell ref="AV15:AV16"/>
    <mergeCell ref="AW15:AW16"/>
    <mergeCell ref="AL15:AL16"/>
    <mergeCell ref="AM15:AM16"/>
    <mergeCell ref="AN15:AN16"/>
    <mergeCell ref="AO15:AO16"/>
    <mergeCell ref="AP15:AP16"/>
    <mergeCell ref="AQ15:AQ16"/>
    <mergeCell ref="AF15:AF16"/>
    <mergeCell ref="AG15:AG16"/>
    <mergeCell ref="AH15:AH16"/>
    <mergeCell ref="AI15:AI16"/>
    <mergeCell ref="AJ15:AJ16"/>
    <mergeCell ref="AK15:AK16"/>
    <mergeCell ref="Z15:Z16"/>
    <mergeCell ref="AA15:AA16"/>
    <mergeCell ref="AB15:AB16"/>
    <mergeCell ref="AC15:AC16"/>
    <mergeCell ref="AD15:AD16"/>
    <mergeCell ref="AE15:AE16"/>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BL13:BL14"/>
    <mergeCell ref="BM13:BM14"/>
    <mergeCell ref="BN13:BN14"/>
    <mergeCell ref="AZ13:AZ14"/>
    <mergeCell ref="BA13:BA14"/>
    <mergeCell ref="BB13:BB14"/>
    <mergeCell ref="BC13:BC14"/>
    <mergeCell ref="BD13:BD14"/>
    <mergeCell ref="BE13:BE14"/>
    <mergeCell ref="AT13:AT14"/>
    <mergeCell ref="AU13:AU14"/>
    <mergeCell ref="AV13:AV14"/>
    <mergeCell ref="AW13:AW14"/>
    <mergeCell ref="AX13:AX14"/>
    <mergeCell ref="AY13:AY14"/>
    <mergeCell ref="AN13:AN14"/>
    <mergeCell ref="AO13:AO14"/>
    <mergeCell ref="AP13:AP14"/>
    <mergeCell ref="BO13:BO14"/>
    <mergeCell ref="BP13:BP14"/>
    <mergeCell ref="BQ13:BQ14"/>
    <mergeCell ref="BF13:BF14"/>
    <mergeCell ref="BG13:BG14"/>
    <mergeCell ref="BH13:BH14"/>
    <mergeCell ref="BI13:BI14"/>
    <mergeCell ref="BJ13:BJ14"/>
    <mergeCell ref="BK13:BK14"/>
    <mergeCell ref="AQ13:AQ14"/>
    <mergeCell ref="AR13:AR14"/>
    <mergeCell ref="AS13:AS14"/>
    <mergeCell ref="AH13:AH14"/>
    <mergeCell ref="AI13:AI14"/>
    <mergeCell ref="AJ13:AJ14"/>
    <mergeCell ref="AK13:AK14"/>
    <mergeCell ref="AL13:AL14"/>
    <mergeCell ref="AM13:AM14"/>
    <mergeCell ref="AB13:AB14"/>
    <mergeCell ref="AC13:AC14"/>
    <mergeCell ref="AD13:AD14"/>
    <mergeCell ref="AE13:AE14"/>
    <mergeCell ref="AF13:AF14"/>
    <mergeCell ref="AG13:AG14"/>
    <mergeCell ref="V13:V14"/>
    <mergeCell ref="W13:W14"/>
    <mergeCell ref="X13:X14"/>
    <mergeCell ref="Y13:Y14"/>
    <mergeCell ref="Z13:Z14"/>
    <mergeCell ref="AA13:AA14"/>
    <mergeCell ref="P13:P14"/>
    <mergeCell ref="Q13:Q14"/>
    <mergeCell ref="R13:R14"/>
    <mergeCell ref="S13:S14"/>
    <mergeCell ref="T13:T14"/>
    <mergeCell ref="U13:U14"/>
    <mergeCell ref="J13:J14"/>
    <mergeCell ref="K13:K14"/>
    <mergeCell ref="L13:L14"/>
    <mergeCell ref="M13:M14"/>
    <mergeCell ref="N13:N14"/>
    <mergeCell ref="O13:O14"/>
    <mergeCell ref="BP11:BP12"/>
    <mergeCell ref="BQ11:BQ12"/>
    <mergeCell ref="B13:B14"/>
    <mergeCell ref="C13:C14"/>
    <mergeCell ref="D13:D14"/>
    <mergeCell ref="E13:E14"/>
    <mergeCell ref="F13:F14"/>
    <mergeCell ref="G13:G14"/>
    <mergeCell ref="H13:H14"/>
    <mergeCell ref="I13:I14"/>
    <mergeCell ref="BJ11:BJ12"/>
    <mergeCell ref="BK11:BK12"/>
    <mergeCell ref="BL11:BL12"/>
    <mergeCell ref="BM11:BM12"/>
    <mergeCell ref="BN11:BN12"/>
    <mergeCell ref="BO11:BO12"/>
    <mergeCell ref="BD11:BD12"/>
    <mergeCell ref="BE11:BE12"/>
    <mergeCell ref="BF11:BF12"/>
    <mergeCell ref="BG11:BG12"/>
    <mergeCell ref="BH11:BH12"/>
    <mergeCell ref="BI11:BI12"/>
    <mergeCell ref="AX11:AX12"/>
    <mergeCell ref="AY11:AY12"/>
    <mergeCell ref="AZ11:AZ12"/>
    <mergeCell ref="BA11:BA12"/>
    <mergeCell ref="BB11:BB12"/>
    <mergeCell ref="BC11:BC12"/>
    <mergeCell ref="AR11:AR12"/>
    <mergeCell ref="AS11:AS12"/>
    <mergeCell ref="AT11:AT12"/>
    <mergeCell ref="AU11:AU12"/>
    <mergeCell ref="AV11:AV12"/>
    <mergeCell ref="AW11:AW12"/>
    <mergeCell ref="AL11:AL12"/>
    <mergeCell ref="AM11:AM12"/>
    <mergeCell ref="AN11:AN12"/>
    <mergeCell ref="AO11:AO12"/>
    <mergeCell ref="AP11:AP12"/>
    <mergeCell ref="AQ11:AQ12"/>
    <mergeCell ref="AF11:AF12"/>
    <mergeCell ref="AG11:AG12"/>
    <mergeCell ref="AH11:AH12"/>
    <mergeCell ref="AI11:AI12"/>
    <mergeCell ref="AJ11:AJ12"/>
    <mergeCell ref="AK11:AK12"/>
    <mergeCell ref="Z11:Z12"/>
    <mergeCell ref="AA11:AA12"/>
    <mergeCell ref="AB11:AB12"/>
    <mergeCell ref="AC11:AC12"/>
    <mergeCell ref="AD11:AD12"/>
    <mergeCell ref="AE11:AE12"/>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BL9:BL10"/>
    <mergeCell ref="BM9:BM10"/>
    <mergeCell ref="BN9:BN10"/>
    <mergeCell ref="AZ9:AZ10"/>
    <mergeCell ref="BA9:BA10"/>
    <mergeCell ref="BB9:BB10"/>
    <mergeCell ref="BC9:BC10"/>
    <mergeCell ref="BD9:BD10"/>
    <mergeCell ref="BE9:BE10"/>
    <mergeCell ref="AT9:AT10"/>
    <mergeCell ref="AU9:AU10"/>
    <mergeCell ref="AV9:AV10"/>
    <mergeCell ref="AW9:AW10"/>
    <mergeCell ref="AX9:AX10"/>
    <mergeCell ref="AY9:AY10"/>
    <mergeCell ref="AN9:AN10"/>
    <mergeCell ref="AO9:AO10"/>
    <mergeCell ref="AP9:AP10"/>
    <mergeCell ref="BO9:BO10"/>
    <mergeCell ref="BP9:BP10"/>
    <mergeCell ref="BQ9:BQ10"/>
    <mergeCell ref="BF9:BF10"/>
    <mergeCell ref="BG9:BG10"/>
    <mergeCell ref="BH9:BH10"/>
    <mergeCell ref="BI9:BI10"/>
    <mergeCell ref="BJ9:BJ10"/>
    <mergeCell ref="BK9:BK10"/>
    <mergeCell ref="AQ9:AQ10"/>
    <mergeCell ref="AR9:AR10"/>
    <mergeCell ref="AS9:AS10"/>
    <mergeCell ref="AH9:AH10"/>
    <mergeCell ref="AI9:AI10"/>
    <mergeCell ref="AJ9:AJ10"/>
    <mergeCell ref="AK9:AK10"/>
    <mergeCell ref="AL9:AL10"/>
    <mergeCell ref="AM9:AM10"/>
    <mergeCell ref="AB9:AB10"/>
    <mergeCell ref="AC9:AC10"/>
    <mergeCell ref="AD9:AD10"/>
    <mergeCell ref="AE9:AE10"/>
    <mergeCell ref="AF9:AF10"/>
    <mergeCell ref="AG9:AG10"/>
    <mergeCell ref="V9:V10"/>
    <mergeCell ref="W9:W10"/>
    <mergeCell ref="X9:X10"/>
    <mergeCell ref="Y9:Y10"/>
    <mergeCell ref="Z9:Z10"/>
    <mergeCell ref="AA9:AA10"/>
    <mergeCell ref="P9:P10"/>
    <mergeCell ref="Q9:Q10"/>
    <mergeCell ref="R9:R10"/>
    <mergeCell ref="S9:S10"/>
    <mergeCell ref="T9:T10"/>
    <mergeCell ref="U9:U10"/>
    <mergeCell ref="J9:J10"/>
    <mergeCell ref="K9:K10"/>
    <mergeCell ref="L9:L10"/>
    <mergeCell ref="M9:M10"/>
    <mergeCell ref="N9:N10"/>
    <mergeCell ref="O9:O10"/>
    <mergeCell ref="BP7:BP8"/>
    <mergeCell ref="BQ7:BQ8"/>
    <mergeCell ref="B9:B10"/>
    <mergeCell ref="C9:C10"/>
    <mergeCell ref="D9:D10"/>
    <mergeCell ref="E9:E10"/>
    <mergeCell ref="F9:F10"/>
    <mergeCell ref="G9:G10"/>
    <mergeCell ref="H9:H10"/>
    <mergeCell ref="I9:I10"/>
    <mergeCell ref="BJ7:BJ8"/>
    <mergeCell ref="BK7:BK8"/>
    <mergeCell ref="BL7:BL8"/>
    <mergeCell ref="BM7:BM8"/>
    <mergeCell ref="BN7:BN8"/>
    <mergeCell ref="BO7:BO8"/>
    <mergeCell ref="BD7:BD8"/>
    <mergeCell ref="BE7:BE8"/>
    <mergeCell ref="BF7:BF8"/>
    <mergeCell ref="BG7:BG8"/>
    <mergeCell ref="BH7:BH8"/>
    <mergeCell ref="BI7:BI8"/>
    <mergeCell ref="AX7:AX8"/>
    <mergeCell ref="AY7:AY8"/>
    <mergeCell ref="AZ7:AZ8"/>
    <mergeCell ref="BA7:BA8"/>
    <mergeCell ref="BB7:BB8"/>
    <mergeCell ref="BC7:BC8"/>
    <mergeCell ref="AR7:AR8"/>
    <mergeCell ref="AS7:AS8"/>
    <mergeCell ref="AT7:AT8"/>
    <mergeCell ref="AU7:AU8"/>
    <mergeCell ref="AV7:AV8"/>
    <mergeCell ref="AW7:AW8"/>
    <mergeCell ref="AL7:AL8"/>
    <mergeCell ref="AM7:AM8"/>
    <mergeCell ref="AN7:AN8"/>
    <mergeCell ref="AO7:AO8"/>
    <mergeCell ref="AP7:AP8"/>
    <mergeCell ref="AQ7:AQ8"/>
    <mergeCell ref="AF7:AF8"/>
    <mergeCell ref="AG7:AG8"/>
    <mergeCell ref="AH7:AH8"/>
    <mergeCell ref="AI7:AI8"/>
    <mergeCell ref="AJ7:AJ8"/>
    <mergeCell ref="AK7:AK8"/>
    <mergeCell ref="Z7:Z8"/>
    <mergeCell ref="AA7:AA8"/>
    <mergeCell ref="AB7:AB8"/>
    <mergeCell ref="AC7:AC8"/>
    <mergeCell ref="AD7:AD8"/>
    <mergeCell ref="AE7:AE8"/>
    <mergeCell ref="T7:T8"/>
    <mergeCell ref="U7:U8"/>
    <mergeCell ref="V7:V8"/>
    <mergeCell ref="W7:W8"/>
    <mergeCell ref="X7:X8"/>
    <mergeCell ref="Y7:Y8"/>
    <mergeCell ref="Q7:Q8"/>
    <mergeCell ref="R7:R8"/>
    <mergeCell ref="S7:S8"/>
    <mergeCell ref="H7:H8"/>
    <mergeCell ref="I7:I8"/>
    <mergeCell ref="J7:J8"/>
    <mergeCell ref="K7:K8"/>
    <mergeCell ref="L7:L8"/>
    <mergeCell ref="M7:M8"/>
    <mergeCell ref="B7:B8"/>
    <mergeCell ref="C7:C8"/>
    <mergeCell ref="D7:D8"/>
    <mergeCell ref="E7:E8"/>
    <mergeCell ref="F7:F8"/>
    <mergeCell ref="G7:G8"/>
    <mergeCell ref="CK5:CL5"/>
    <mergeCell ref="CM5:DD5"/>
    <mergeCell ref="DE5:DU5"/>
    <mergeCell ref="Z5:AC5"/>
    <mergeCell ref="AD5:AN5"/>
    <mergeCell ref="AO5:AP5"/>
    <mergeCell ref="AQ5:AR5"/>
    <mergeCell ref="AS5:AU5"/>
    <mergeCell ref="AV5:BI5"/>
    <mergeCell ref="C5:D5"/>
    <mergeCell ref="E5:F5"/>
    <mergeCell ref="G5:H5"/>
    <mergeCell ref="K5:Q5"/>
    <mergeCell ref="R5:U5"/>
    <mergeCell ref="V5:Y5"/>
    <mergeCell ref="N7:N8"/>
    <mergeCell ref="O7:O8"/>
    <mergeCell ref="P7:P8"/>
    <mergeCell ref="DV5:EL5"/>
    <mergeCell ref="EM5:FC5"/>
    <mergeCell ref="FD5:FT5"/>
    <mergeCell ref="BM5:BQ5"/>
    <mergeCell ref="BR5:BX5"/>
    <mergeCell ref="BY5:CC5"/>
    <mergeCell ref="CE5:CF5"/>
    <mergeCell ref="CG5:CH5"/>
    <mergeCell ref="CI5:CJ5"/>
    <mergeCell ref="B2:FT2"/>
    <mergeCell ref="B4:J4"/>
    <mergeCell ref="K4:U4"/>
    <mergeCell ref="V4:AC4"/>
    <mergeCell ref="AD4:AN4"/>
    <mergeCell ref="AO4:BI4"/>
    <mergeCell ref="BJ4:CC4"/>
    <mergeCell ref="CD4:CL4"/>
    <mergeCell ref="CM4:FT4"/>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EDE95-B6C8-4E2E-8735-1C82698FA13D}">
  <dimension ref="B1:FT32"/>
  <sheetViews>
    <sheetView showGridLines="0" tabSelected="1" topLeftCell="M3" zoomScale="70" zoomScaleNormal="70" workbookViewId="0">
      <pane xSplit="3" ySplit="4" topLeftCell="P7" activePane="bottomRight" state="frozen"/>
      <selection activeCell="M3" sqref="M3"/>
      <selection pane="topRight" activeCell="P3" sqref="P3"/>
      <selection pane="bottomLeft" activeCell="M7" sqref="M7"/>
      <selection pane="bottomRight" activeCell="FR33" sqref="FR33"/>
    </sheetView>
  </sheetViews>
  <sheetFormatPr baseColWidth="10" defaultColWidth="12.5546875" defaultRowHeight="15" customHeight="1" x14ac:dyDescent="0.3"/>
  <cols>
    <col min="1" max="1" width="1.5546875" customWidth="1"/>
    <col min="2" max="2" width="3.5546875" customWidth="1"/>
    <col min="3" max="3" width="4.33203125" customWidth="1"/>
    <col min="4" max="4" width="27.6640625" customWidth="1"/>
    <col min="5" max="5" width="4.88671875" customWidth="1"/>
    <col min="6" max="6" width="27.5546875" customWidth="1"/>
    <col min="7" max="7" width="8.88671875" customWidth="1"/>
    <col min="8" max="8" width="30.5546875" customWidth="1"/>
    <col min="9" max="10" width="7.88671875" customWidth="1"/>
    <col min="11" max="11" width="17.109375" customWidth="1"/>
    <col min="12" max="12" width="29.109375" customWidth="1"/>
    <col min="13" max="13" width="38.5546875" customWidth="1"/>
    <col min="14" max="14" width="20.44140625" customWidth="1"/>
    <col min="15" max="15" width="19" customWidth="1"/>
    <col min="16" max="16" width="16" customWidth="1"/>
    <col min="17" max="17" width="15.33203125" customWidth="1"/>
    <col min="18" max="18" width="12.88671875" customWidth="1"/>
    <col min="19" max="19" width="12.109375" customWidth="1"/>
    <col min="20" max="20" width="8.44140625" customWidth="1"/>
    <col min="21" max="21" width="8.88671875" customWidth="1"/>
    <col min="22" max="22" width="7.88671875" customWidth="1"/>
    <col min="23" max="23" width="28.88671875" customWidth="1"/>
    <col min="24" max="24" width="10.88671875" customWidth="1"/>
    <col min="25" max="25" width="30.5546875" customWidth="1"/>
    <col min="26" max="26" width="9.109375" customWidth="1"/>
    <col min="27" max="27" width="30.5546875" customWidth="1"/>
    <col min="28" max="28" width="10.88671875" customWidth="1"/>
    <col min="29" max="29" width="30.5546875" customWidth="1"/>
    <col min="30" max="30" width="13.109375" customWidth="1"/>
    <col min="31" max="31" width="18.5546875" customWidth="1"/>
    <col min="32" max="32" width="12.6640625" customWidth="1"/>
    <col min="33" max="33" width="22.109375" customWidth="1"/>
    <col min="34" max="34" width="12.44140625" style="19" customWidth="1"/>
    <col min="35" max="35" width="6.5546875" customWidth="1"/>
    <col min="36" max="36" width="7.5546875" customWidth="1"/>
    <col min="37" max="38" width="6.5546875" customWidth="1"/>
    <col min="39" max="39" width="13.33203125" customWidth="1"/>
    <col min="40" max="40" width="6.5546875" customWidth="1"/>
    <col min="41" max="41" width="9.6640625" bestFit="1" customWidth="1"/>
    <col min="42" max="42" width="13.88671875" customWidth="1"/>
    <col min="43" max="43" width="5.33203125" customWidth="1"/>
    <col min="44" max="44" width="17" customWidth="1"/>
    <col min="45" max="45" width="9.6640625" bestFit="1" customWidth="1"/>
    <col min="46" max="46" width="34.6640625" bestFit="1" customWidth="1"/>
    <col min="47" max="47" width="65.6640625" customWidth="1"/>
    <col min="48" max="48" width="11" customWidth="1"/>
    <col min="49" max="49" width="14.6640625" customWidth="1"/>
    <col min="50" max="50" width="11.44140625" customWidth="1"/>
    <col min="51" max="52" width="5.44140625" customWidth="1"/>
    <col min="53" max="53" width="12.44140625" customWidth="1"/>
    <col min="54" max="54" width="10.44140625" customWidth="1"/>
    <col min="55" max="55" width="9.109375" customWidth="1"/>
    <col min="56" max="56" width="9.6640625" customWidth="1"/>
    <col min="57" max="57" width="10.5546875" customWidth="1"/>
    <col min="58" max="61" width="8.5546875" customWidth="1"/>
    <col min="62" max="62" width="13.109375" customWidth="1"/>
    <col min="63" max="63" width="12.109375" style="19" customWidth="1"/>
    <col min="64" max="64" width="13.6640625" customWidth="1"/>
    <col min="65" max="65" width="10.33203125" customWidth="1"/>
    <col min="66" max="66" width="9.109375" customWidth="1"/>
    <col min="67" max="69" width="12.33203125" customWidth="1"/>
    <col min="70" max="70" width="31.6640625" customWidth="1"/>
    <col min="71" max="71" width="24.5546875" customWidth="1"/>
    <col min="72" max="72" width="82.109375" customWidth="1"/>
    <col min="73" max="73" width="12.5546875" customWidth="1"/>
    <col min="74" max="74" width="16.88671875" customWidth="1"/>
    <col min="75" max="75" width="16.109375" style="28" customWidth="1"/>
    <col min="76" max="76" width="14.44140625" style="29" customWidth="1"/>
    <col min="77" max="77" width="12.5546875" style="28" customWidth="1"/>
    <col min="78" max="78" width="13.5546875" style="28" customWidth="1"/>
    <col min="79" max="79" width="14" style="28" customWidth="1"/>
    <col min="80" max="80" width="14.109375" style="28" customWidth="1"/>
    <col min="81" max="81" width="15.44140625" style="28" customWidth="1"/>
    <col min="82" max="82" width="8.33203125" style="28" customWidth="1"/>
    <col min="83" max="90" width="11.44140625" customWidth="1"/>
    <col min="91" max="91" width="31.44140625" customWidth="1"/>
    <col min="92" max="92" width="22.6640625" customWidth="1"/>
    <col min="93" max="96" width="11.44140625" customWidth="1"/>
    <col min="97" max="97" width="14.33203125" customWidth="1"/>
    <col min="98" max="103" width="11.44140625" customWidth="1"/>
    <col min="104" max="105" width="14.5546875" customWidth="1"/>
    <col min="106" max="106" width="7.6640625" customWidth="1"/>
    <col min="107" max="107" width="14.33203125" bestFit="1" customWidth="1"/>
    <col min="108" max="108" width="24.44140625" customWidth="1"/>
    <col min="109" max="109" width="20.109375" customWidth="1"/>
    <col min="110" max="113" width="11.44140625" customWidth="1"/>
    <col min="114" max="114" width="14.33203125" customWidth="1"/>
    <col min="115" max="120" width="11.44140625" customWidth="1"/>
    <col min="121" max="122" width="14.5546875" customWidth="1"/>
    <col min="123" max="123" width="11.44140625" customWidth="1"/>
    <col min="124" max="124" width="17.6640625" customWidth="1"/>
    <col min="125" max="125" width="24.5546875" customWidth="1"/>
    <col min="126" max="126" width="20.33203125" customWidth="1"/>
    <col min="127" max="130" width="11.44140625" customWidth="1"/>
    <col min="131" max="131" width="14.33203125" customWidth="1"/>
    <col min="132" max="137" width="11.44140625" customWidth="1"/>
    <col min="138" max="139" width="14.5546875" customWidth="1"/>
    <col min="140" max="141" width="11.44140625" customWidth="1"/>
    <col min="142" max="142" width="29.33203125" customWidth="1"/>
    <col min="143" max="143" width="21.6640625" customWidth="1"/>
    <col min="144" max="147" width="11.44140625" customWidth="1"/>
    <col min="148" max="148" width="14.33203125" customWidth="1"/>
    <col min="149" max="154" width="11.44140625" customWidth="1"/>
    <col min="155" max="156" width="14.5546875" customWidth="1"/>
    <col min="157" max="158" width="11.44140625" customWidth="1"/>
    <col min="159" max="159" width="24.33203125" customWidth="1"/>
    <col min="160" max="160" width="19.6640625" customWidth="1"/>
    <col min="161" max="164" width="11.44140625" customWidth="1"/>
    <col min="165" max="165" width="14.33203125" customWidth="1"/>
    <col min="166" max="171" width="11.44140625" customWidth="1"/>
    <col min="172" max="173" width="14.5546875" customWidth="1"/>
    <col min="174" max="175" width="11.44140625" customWidth="1"/>
    <col min="176" max="176" width="26.109375" customWidth="1"/>
  </cols>
  <sheetData>
    <row r="1" spans="2:176" ht="15" customHeight="1" thickBot="1" x14ac:dyDescent="0.35">
      <c r="B1" s="1"/>
      <c r="C1" s="1"/>
      <c r="D1" s="2"/>
      <c r="E1" s="3"/>
      <c r="F1" s="2"/>
      <c r="G1" s="4"/>
      <c r="H1" s="5"/>
      <c r="I1" s="4"/>
      <c r="J1" s="4"/>
      <c r="K1" s="6"/>
      <c r="L1" s="6"/>
      <c r="M1" s="6"/>
      <c r="N1" s="6"/>
      <c r="O1" s="7"/>
      <c r="P1" s="6"/>
      <c r="Q1" s="6"/>
      <c r="R1" s="6"/>
      <c r="S1" s="7"/>
      <c r="T1" s="6"/>
      <c r="U1" s="6"/>
      <c r="V1" s="1"/>
      <c r="W1" s="1"/>
      <c r="X1" s="1"/>
      <c r="Y1" s="1"/>
      <c r="Z1" s="6"/>
      <c r="AA1" s="2"/>
      <c r="AB1" s="5"/>
      <c r="AC1" s="2"/>
      <c r="AD1" s="6" t="s">
        <v>0</v>
      </c>
      <c r="AE1" s="2" t="s">
        <v>0</v>
      </c>
      <c r="AF1" s="2"/>
      <c r="AG1" s="6" t="s">
        <v>0</v>
      </c>
      <c r="AH1" s="20"/>
      <c r="AI1" s="2" t="s">
        <v>0</v>
      </c>
      <c r="AJ1" s="6" t="s">
        <v>0</v>
      </c>
      <c r="AK1" s="6" t="s">
        <v>0</v>
      </c>
      <c r="AL1" s="6" t="s">
        <v>0</v>
      </c>
      <c r="AM1" s="6" t="s">
        <v>0</v>
      </c>
      <c r="AN1" s="6" t="s">
        <v>0</v>
      </c>
      <c r="AO1" s="6"/>
      <c r="AP1" s="5"/>
      <c r="AQ1" s="6"/>
      <c r="AR1" s="5"/>
      <c r="AS1" s="6"/>
      <c r="AT1" s="5"/>
      <c r="AU1" s="6"/>
      <c r="AV1" s="7"/>
      <c r="AW1" s="2"/>
      <c r="AX1" s="1"/>
      <c r="AY1" s="1"/>
      <c r="AZ1" s="1"/>
      <c r="BA1" s="4"/>
      <c r="BB1" s="4"/>
      <c r="BC1" s="8"/>
      <c r="BD1" s="8"/>
      <c r="BE1" s="9"/>
      <c r="BF1" s="9"/>
      <c r="BG1" s="9"/>
      <c r="BH1" s="9"/>
      <c r="BI1" s="9"/>
      <c r="BJ1" s="9"/>
      <c r="BK1" s="17"/>
      <c r="BL1" s="9"/>
      <c r="BM1" s="9"/>
      <c r="BN1" s="9"/>
      <c r="BO1" s="9"/>
      <c r="BP1" s="9"/>
      <c r="BQ1" s="9"/>
      <c r="BR1" s="9"/>
      <c r="BS1" s="9"/>
      <c r="BT1" s="9"/>
      <c r="BU1" s="9"/>
      <c r="BV1" s="9"/>
      <c r="BW1" s="9"/>
      <c r="BX1" s="17"/>
      <c r="BY1" s="9"/>
      <c r="BZ1" s="9"/>
      <c r="CA1" s="9"/>
      <c r="CB1" s="9"/>
      <c r="CC1" s="9"/>
      <c r="CD1" s="10"/>
      <c r="CE1" s="4"/>
      <c r="CF1" s="4"/>
      <c r="CG1" s="4"/>
      <c r="CH1" s="4"/>
      <c r="CI1" s="4"/>
      <c r="CJ1" s="4"/>
      <c r="CK1" s="4"/>
      <c r="CL1" s="4"/>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row>
    <row r="2" spans="2:176" ht="27" customHeight="1" thickBot="1" x14ac:dyDescent="0.35">
      <c r="B2" s="136" t="s">
        <v>1</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8"/>
    </row>
    <row r="3" spans="2:176" ht="4.5" customHeight="1" thickBot="1" x14ac:dyDescent="0.35">
      <c r="B3" s="1"/>
      <c r="C3" s="1"/>
      <c r="D3" s="2"/>
      <c r="E3" s="3"/>
      <c r="F3" s="2"/>
      <c r="G3" s="4"/>
      <c r="H3" s="5"/>
      <c r="I3" s="4"/>
      <c r="J3" s="4"/>
      <c r="K3" s="11"/>
      <c r="L3" s="11"/>
      <c r="M3" s="11"/>
      <c r="N3" s="11"/>
      <c r="O3" s="12"/>
      <c r="P3" s="11"/>
      <c r="Q3" s="11"/>
      <c r="R3" s="11"/>
      <c r="S3" s="12"/>
      <c r="T3" s="6"/>
      <c r="U3" s="6"/>
      <c r="V3" s="11"/>
      <c r="W3" s="13"/>
      <c r="X3" s="14"/>
      <c r="Y3" s="13"/>
      <c r="Z3" s="11"/>
      <c r="AA3" s="13"/>
      <c r="AB3" s="14"/>
      <c r="AC3" s="13"/>
      <c r="AD3" s="11"/>
      <c r="AE3" s="14"/>
      <c r="AF3" s="14"/>
      <c r="AG3" s="11"/>
      <c r="AH3" s="18"/>
      <c r="AI3" s="14"/>
      <c r="AJ3" s="11"/>
      <c r="AK3" s="11"/>
      <c r="AL3" s="11"/>
      <c r="AM3" s="11"/>
      <c r="AN3" s="11"/>
      <c r="AO3" s="11"/>
      <c r="AP3" s="14"/>
      <c r="AQ3" s="11"/>
      <c r="AR3" s="14"/>
      <c r="AS3" s="11"/>
      <c r="AT3" s="14"/>
      <c r="AU3" s="11"/>
      <c r="AV3" s="12"/>
      <c r="AW3" s="13"/>
      <c r="AX3" s="11"/>
      <c r="AY3" s="11"/>
      <c r="AZ3" s="11"/>
      <c r="BA3" s="11"/>
      <c r="BB3" s="11"/>
      <c r="BC3" s="15"/>
      <c r="BD3" s="15"/>
      <c r="BE3" s="15"/>
      <c r="BF3" s="15"/>
      <c r="BG3" s="15"/>
      <c r="BH3" s="15"/>
      <c r="BI3" s="15"/>
      <c r="BJ3" s="15"/>
      <c r="BK3" s="18"/>
      <c r="BL3" s="15"/>
      <c r="BM3" s="15"/>
      <c r="BN3" s="15"/>
      <c r="BO3" s="15"/>
      <c r="BP3" s="15"/>
      <c r="BQ3" s="15"/>
      <c r="BR3" s="15"/>
      <c r="BS3" s="15"/>
      <c r="BT3" s="15"/>
      <c r="BU3" s="15"/>
      <c r="BV3" s="15"/>
      <c r="BW3" s="15"/>
      <c r="BX3" s="18"/>
      <c r="BY3" s="15"/>
      <c r="BZ3" s="15"/>
      <c r="CA3" s="15"/>
      <c r="CB3" s="15"/>
      <c r="CC3" s="15"/>
      <c r="CD3" s="16"/>
      <c r="CE3" s="11"/>
      <c r="CF3" s="11"/>
      <c r="CG3" s="11"/>
      <c r="CH3" s="11"/>
      <c r="CI3" s="11"/>
      <c r="CJ3" s="11"/>
      <c r="CK3" s="11"/>
      <c r="CL3" s="1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row>
    <row r="4" spans="2:176" ht="15" customHeight="1" thickBot="1" x14ac:dyDescent="0.35">
      <c r="B4" s="139" t="s">
        <v>2</v>
      </c>
      <c r="C4" s="140"/>
      <c r="D4" s="140"/>
      <c r="E4" s="140"/>
      <c r="F4" s="140"/>
      <c r="G4" s="140"/>
      <c r="H4" s="140"/>
      <c r="I4" s="140"/>
      <c r="J4" s="141"/>
      <c r="K4" s="142" t="s">
        <v>3</v>
      </c>
      <c r="L4" s="140"/>
      <c r="M4" s="140"/>
      <c r="N4" s="140"/>
      <c r="O4" s="140"/>
      <c r="P4" s="140"/>
      <c r="Q4" s="140"/>
      <c r="R4" s="140"/>
      <c r="S4" s="140"/>
      <c r="T4" s="140"/>
      <c r="U4" s="143"/>
      <c r="V4" s="144" t="s">
        <v>4</v>
      </c>
      <c r="W4" s="145"/>
      <c r="X4" s="145"/>
      <c r="Y4" s="145"/>
      <c r="Z4" s="145"/>
      <c r="AA4" s="145"/>
      <c r="AB4" s="145"/>
      <c r="AC4" s="145"/>
      <c r="AD4" s="146" t="s">
        <v>5</v>
      </c>
      <c r="AE4" s="140"/>
      <c r="AF4" s="140"/>
      <c r="AG4" s="140"/>
      <c r="AH4" s="140"/>
      <c r="AI4" s="140"/>
      <c r="AJ4" s="140"/>
      <c r="AK4" s="140"/>
      <c r="AL4" s="140"/>
      <c r="AM4" s="140"/>
      <c r="AN4" s="141"/>
      <c r="AO4" s="147" t="s">
        <v>6</v>
      </c>
      <c r="AP4" s="140"/>
      <c r="AQ4" s="140"/>
      <c r="AR4" s="140"/>
      <c r="AS4" s="140"/>
      <c r="AT4" s="140"/>
      <c r="AU4" s="140"/>
      <c r="AV4" s="140"/>
      <c r="AW4" s="140"/>
      <c r="AX4" s="140"/>
      <c r="AY4" s="140"/>
      <c r="AZ4" s="140"/>
      <c r="BA4" s="140"/>
      <c r="BB4" s="140"/>
      <c r="BC4" s="140"/>
      <c r="BD4" s="140"/>
      <c r="BE4" s="140"/>
      <c r="BF4" s="140"/>
      <c r="BG4" s="140"/>
      <c r="BH4" s="140"/>
      <c r="BI4" s="141"/>
      <c r="BJ4" s="148" t="s">
        <v>7</v>
      </c>
      <c r="BK4" s="140"/>
      <c r="BL4" s="140"/>
      <c r="BM4" s="140"/>
      <c r="BN4" s="140"/>
      <c r="BO4" s="140"/>
      <c r="BP4" s="140"/>
      <c r="BQ4" s="140"/>
      <c r="BR4" s="140"/>
      <c r="BS4" s="140"/>
      <c r="BT4" s="140"/>
      <c r="BU4" s="140"/>
      <c r="BV4" s="140"/>
      <c r="BW4" s="140"/>
      <c r="BX4" s="140"/>
      <c r="BY4" s="140"/>
      <c r="BZ4" s="140"/>
      <c r="CA4" s="140"/>
      <c r="CB4" s="140"/>
      <c r="CC4" s="141"/>
      <c r="CD4" s="149" t="s">
        <v>8</v>
      </c>
      <c r="CE4" s="140"/>
      <c r="CF4" s="140"/>
      <c r="CG4" s="140"/>
      <c r="CH4" s="140"/>
      <c r="CI4" s="140"/>
      <c r="CJ4" s="140"/>
      <c r="CK4" s="140"/>
      <c r="CL4" s="143"/>
      <c r="CM4" s="150" t="s">
        <v>9</v>
      </c>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51"/>
    </row>
    <row r="5" spans="2:176" ht="21.75" customHeight="1" x14ac:dyDescent="0.3">
      <c r="B5" s="35" t="s">
        <v>10</v>
      </c>
      <c r="C5" s="169" t="s">
        <v>11</v>
      </c>
      <c r="D5" s="156"/>
      <c r="E5" s="169" t="s">
        <v>12</v>
      </c>
      <c r="F5" s="156"/>
      <c r="G5" s="169" t="s">
        <v>13</v>
      </c>
      <c r="H5" s="156"/>
      <c r="I5" s="33" t="s">
        <v>14</v>
      </c>
      <c r="J5" s="37" t="s">
        <v>15</v>
      </c>
      <c r="K5" s="167" t="s">
        <v>16</v>
      </c>
      <c r="L5" s="156"/>
      <c r="M5" s="156"/>
      <c r="N5" s="156"/>
      <c r="O5" s="156"/>
      <c r="P5" s="156"/>
      <c r="Q5" s="156"/>
      <c r="R5" s="168" t="s">
        <v>17</v>
      </c>
      <c r="S5" s="156"/>
      <c r="T5" s="156"/>
      <c r="U5" s="163"/>
      <c r="V5" s="170" t="s">
        <v>18</v>
      </c>
      <c r="W5" s="140"/>
      <c r="X5" s="140"/>
      <c r="Y5" s="141"/>
      <c r="Z5" s="139" t="s">
        <v>19</v>
      </c>
      <c r="AA5" s="140"/>
      <c r="AB5" s="140"/>
      <c r="AC5" s="141"/>
      <c r="AD5" s="166" t="s">
        <v>20</v>
      </c>
      <c r="AE5" s="156"/>
      <c r="AF5" s="156"/>
      <c r="AG5" s="156"/>
      <c r="AH5" s="156"/>
      <c r="AI5" s="156"/>
      <c r="AJ5" s="156"/>
      <c r="AK5" s="156"/>
      <c r="AL5" s="156"/>
      <c r="AM5" s="156"/>
      <c r="AN5" s="163"/>
      <c r="AO5" s="167" t="s">
        <v>21</v>
      </c>
      <c r="AP5" s="156"/>
      <c r="AQ5" s="168" t="s">
        <v>22</v>
      </c>
      <c r="AR5" s="156"/>
      <c r="AS5" s="168" t="s">
        <v>23</v>
      </c>
      <c r="AT5" s="156"/>
      <c r="AU5" s="156"/>
      <c r="AV5" s="168" t="s">
        <v>24</v>
      </c>
      <c r="AW5" s="156"/>
      <c r="AX5" s="156"/>
      <c r="AY5" s="156"/>
      <c r="AZ5" s="156"/>
      <c r="BA5" s="156"/>
      <c r="BB5" s="156"/>
      <c r="BC5" s="156"/>
      <c r="BD5" s="156"/>
      <c r="BE5" s="156"/>
      <c r="BF5" s="156"/>
      <c r="BG5" s="156"/>
      <c r="BH5" s="156"/>
      <c r="BI5" s="163"/>
      <c r="BJ5" s="68" t="s">
        <v>25</v>
      </c>
      <c r="BK5" s="59" t="s">
        <v>26</v>
      </c>
      <c r="BL5" s="58" t="s">
        <v>200</v>
      </c>
      <c r="BM5" s="155" t="s">
        <v>27</v>
      </c>
      <c r="BN5" s="156"/>
      <c r="BO5" s="156"/>
      <c r="BP5" s="156"/>
      <c r="BQ5" s="156"/>
      <c r="BR5" s="155" t="s">
        <v>28</v>
      </c>
      <c r="BS5" s="156"/>
      <c r="BT5" s="156"/>
      <c r="BU5" s="156"/>
      <c r="BV5" s="156"/>
      <c r="BW5" s="156"/>
      <c r="BX5" s="156"/>
      <c r="BY5" s="155" t="s">
        <v>29</v>
      </c>
      <c r="BZ5" s="157"/>
      <c r="CA5" s="157"/>
      <c r="CB5" s="157"/>
      <c r="CC5" s="158"/>
      <c r="CD5" s="79" t="s">
        <v>30</v>
      </c>
      <c r="CE5" s="159" t="s">
        <v>31</v>
      </c>
      <c r="CF5" s="156"/>
      <c r="CG5" s="159" t="s">
        <v>32</v>
      </c>
      <c r="CH5" s="156"/>
      <c r="CI5" s="159" t="s">
        <v>33</v>
      </c>
      <c r="CJ5" s="156"/>
      <c r="CK5" s="159" t="s">
        <v>34</v>
      </c>
      <c r="CL5" s="163"/>
      <c r="CM5" s="164" t="s">
        <v>35</v>
      </c>
      <c r="CN5" s="140"/>
      <c r="CO5" s="140"/>
      <c r="CP5" s="140"/>
      <c r="CQ5" s="140"/>
      <c r="CR5" s="140"/>
      <c r="CS5" s="140"/>
      <c r="CT5" s="140"/>
      <c r="CU5" s="140"/>
      <c r="CV5" s="140"/>
      <c r="CW5" s="140"/>
      <c r="CX5" s="140"/>
      <c r="CY5" s="140"/>
      <c r="CZ5" s="140"/>
      <c r="DA5" s="140"/>
      <c r="DB5" s="140"/>
      <c r="DC5" s="140"/>
      <c r="DD5" s="141"/>
      <c r="DE5" s="165" t="s">
        <v>36</v>
      </c>
      <c r="DF5" s="140"/>
      <c r="DG5" s="140"/>
      <c r="DH5" s="140"/>
      <c r="DI5" s="140"/>
      <c r="DJ5" s="140"/>
      <c r="DK5" s="140"/>
      <c r="DL5" s="140"/>
      <c r="DM5" s="140"/>
      <c r="DN5" s="140"/>
      <c r="DO5" s="140"/>
      <c r="DP5" s="140"/>
      <c r="DQ5" s="140"/>
      <c r="DR5" s="140"/>
      <c r="DS5" s="140"/>
      <c r="DT5" s="140"/>
      <c r="DU5" s="141"/>
      <c r="DV5" s="152" t="s">
        <v>37</v>
      </c>
      <c r="DW5" s="140"/>
      <c r="DX5" s="140"/>
      <c r="DY5" s="140"/>
      <c r="DZ5" s="140"/>
      <c r="EA5" s="140"/>
      <c r="EB5" s="140"/>
      <c r="EC5" s="140"/>
      <c r="ED5" s="140"/>
      <c r="EE5" s="140"/>
      <c r="EF5" s="140"/>
      <c r="EG5" s="140"/>
      <c r="EH5" s="140"/>
      <c r="EI5" s="140"/>
      <c r="EJ5" s="140"/>
      <c r="EK5" s="140"/>
      <c r="EL5" s="141"/>
      <c r="EM5" s="153" t="s">
        <v>38</v>
      </c>
      <c r="EN5" s="140"/>
      <c r="EO5" s="140"/>
      <c r="EP5" s="140"/>
      <c r="EQ5" s="140"/>
      <c r="ER5" s="140"/>
      <c r="ES5" s="140"/>
      <c r="ET5" s="140"/>
      <c r="EU5" s="140"/>
      <c r="EV5" s="140"/>
      <c r="EW5" s="140"/>
      <c r="EX5" s="140"/>
      <c r="EY5" s="140"/>
      <c r="EZ5" s="140"/>
      <c r="FA5" s="140"/>
      <c r="FB5" s="140"/>
      <c r="FC5" s="141"/>
      <c r="FD5" s="154" t="s">
        <v>39</v>
      </c>
      <c r="FE5" s="140"/>
      <c r="FF5" s="140"/>
      <c r="FG5" s="140"/>
      <c r="FH5" s="140"/>
      <c r="FI5" s="140"/>
      <c r="FJ5" s="140"/>
      <c r="FK5" s="140"/>
      <c r="FL5" s="140"/>
      <c r="FM5" s="140"/>
      <c r="FN5" s="140"/>
      <c r="FO5" s="140"/>
      <c r="FP5" s="140"/>
      <c r="FQ5" s="140"/>
      <c r="FR5" s="140"/>
      <c r="FS5" s="140"/>
      <c r="FT5" s="143"/>
    </row>
    <row r="6" spans="2:176" ht="27.75" customHeight="1" x14ac:dyDescent="0.3">
      <c r="B6" s="35" t="s">
        <v>0</v>
      </c>
      <c r="C6" s="33" t="s">
        <v>40</v>
      </c>
      <c r="D6" s="33" t="s">
        <v>41</v>
      </c>
      <c r="E6" s="34" t="s">
        <v>40</v>
      </c>
      <c r="F6" s="33" t="s">
        <v>41</v>
      </c>
      <c r="G6" s="33" t="s">
        <v>40</v>
      </c>
      <c r="H6" s="33" t="s">
        <v>41</v>
      </c>
      <c r="I6" s="33" t="s">
        <v>40</v>
      </c>
      <c r="J6" s="37" t="s">
        <v>40</v>
      </c>
      <c r="K6" s="41" t="s">
        <v>42</v>
      </c>
      <c r="L6" s="38" t="s">
        <v>43</v>
      </c>
      <c r="M6" s="38" t="s">
        <v>44</v>
      </c>
      <c r="N6" s="38" t="s">
        <v>45</v>
      </c>
      <c r="O6" s="39" t="s">
        <v>46</v>
      </c>
      <c r="P6" s="38" t="s">
        <v>47</v>
      </c>
      <c r="Q6" s="40" t="s">
        <v>48</v>
      </c>
      <c r="R6" s="38" t="s">
        <v>41</v>
      </c>
      <c r="S6" s="39" t="s">
        <v>49</v>
      </c>
      <c r="T6" s="39" t="s">
        <v>50</v>
      </c>
      <c r="U6" s="43" t="s">
        <v>51</v>
      </c>
      <c r="V6" s="47" t="s">
        <v>52</v>
      </c>
      <c r="W6" s="46" t="s">
        <v>41</v>
      </c>
      <c r="X6" s="46" t="s">
        <v>53</v>
      </c>
      <c r="Y6" s="48" t="s">
        <v>41</v>
      </c>
      <c r="Z6" s="35" t="s">
        <v>52</v>
      </c>
      <c r="AA6" s="33" t="s">
        <v>41</v>
      </c>
      <c r="AB6" s="33" t="s">
        <v>53</v>
      </c>
      <c r="AC6" s="37" t="s">
        <v>41</v>
      </c>
      <c r="AD6" s="51" t="s">
        <v>54</v>
      </c>
      <c r="AE6" s="49" t="s">
        <v>55</v>
      </c>
      <c r="AF6" s="49" t="s">
        <v>56</v>
      </c>
      <c r="AG6" s="49" t="s">
        <v>57</v>
      </c>
      <c r="AH6" s="50" t="s">
        <v>58</v>
      </c>
      <c r="AI6" s="49" t="s">
        <v>59</v>
      </c>
      <c r="AJ6" s="49" t="s">
        <v>60</v>
      </c>
      <c r="AK6" s="49" t="s">
        <v>61</v>
      </c>
      <c r="AL6" s="49" t="s">
        <v>62</v>
      </c>
      <c r="AM6" s="49" t="s">
        <v>63</v>
      </c>
      <c r="AN6" s="52" t="s">
        <v>64</v>
      </c>
      <c r="AO6" s="41" t="s">
        <v>65</v>
      </c>
      <c r="AP6" s="38" t="s">
        <v>55</v>
      </c>
      <c r="AQ6" s="38" t="s">
        <v>65</v>
      </c>
      <c r="AR6" s="38" t="s">
        <v>55</v>
      </c>
      <c r="AS6" s="38" t="s">
        <v>65</v>
      </c>
      <c r="AT6" s="38" t="s">
        <v>55</v>
      </c>
      <c r="AU6" s="38" t="s">
        <v>66</v>
      </c>
      <c r="AV6" s="39" t="s">
        <v>54</v>
      </c>
      <c r="AW6" s="38" t="s">
        <v>55</v>
      </c>
      <c r="AX6" s="38" t="s">
        <v>56</v>
      </c>
      <c r="AY6" s="38" t="s">
        <v>67</v>
      </c>
      <c r="AZ6" s="38" t="s">
        <v>68</v>
      </c>
      <c r="BA6" s="38" t="s">
        <v>69</v>
      </c>
      <c r="BB6" s="38" t="s">
        <v>70</v>
      </c>
      <c r="BC6" s="53" t="s">
        <v>59</v>
      </c>
      <c r="BD6" s="53" t="s">
        <v>57</v>
      </c>
      <c r="BE6" s="53" t="s">
        <v>71</v>
      </c>
      <c r="BF6" s="54" t="s">
        <v>61</v>
      </c>
      <c r="BG6" s="53" t="s">
        <v>62</v>
      </c>
      <c r="BH6" s="55" t="s">
        <v>63</v>
      </c>
      <c r="BI6" s="57" t="s">
        <v>64</v>
      </c>
      <c r="BJ6" s="68"/>
      <c r="BK6" s="60" t="s">
        <v>192</v>
      </c>
      <c r="BL6" s="58"/>
      <c r="BM6" s="58" t="s">
        <v>72</v>
      </c>
      <c r="BN6" s="58" t="s">
        <v>73</v>
      </c>
      <c r="BO6" s="58" t="s">
        <v>74</v>
      </c>
      <c r="BP6" s="58" t="s">
        <v>75</v>
      </c>
      <c r="BQ6" s="58" t="s">
        <v>76</v>
      </c>
      <c r="BR6" s="58" t="s">
        <v>77</v>
      </c>
      <c r="BS6" s="58" t="s">
        <v>78</v>
      </c>
      <c r="BT6" s="58" t="s">
        <v>79</v>
      </c>
      <c r="BU6" s="58" t="s">
        <v>80</v>
      </c>
      <c r="BV6" s="58" t="s">
        <v>47</v>
      </c>
      <c r="BW6" s="58" t="s">
        <v>81</v>
      </c>
      <c r="BX6" s="59" t="s">
        <v>82</v>
      </c>
      <c r="BY6" s="58" t="s">
        <v>72</v>
      </c>
      <c r="BZ6" s="58" t="s">
        <v>73</v>
      </c>
      <c r="CA6" s="58" t="s">
        <v>74</v>
      </c>
      <c r="CB6" s="58" t="s">
        <v>75</v>
      </c>
      <c r="CC6" s="73" t="s">
        <v>76</v>
      </c>
      <c r="CD6" s="80"/>
      <c r="CE6" s="76" t="s">
        <v>83</v>
      </c>
      <c r="CF6" s="76" t="s">
        <v>58</v>
      </c>
      <c r="CG6" s="76" t="s">
        <v>84</v>
      </c>
      <c r="CH6" s="76" t="s">
        <v>58</v>
      </c>
      <c r="CI6" s="76" t="s">
        <v>84</v>
      </c>
      <c r="CJ6" s="76" t="s">
        <v>58</v>
      </c>
      <c r="CK6" s="76" t="s">
        <v>84</v>
      </c>
      <c r="CL6" s="84" t="s">
        <v>58</v>
      </c>
      <c r="CM6" s="91" t="s">
        <v>85</v>
      </c>
      <c r="CN6" s="86" t="s">
        <v>86</v>
      </c>
      <c r="CO6" s="87" t="s">
        <v>87</v>
      </c>
      <c r="CP6" s="86" t="s">
        <v>88</v>
      </c>
      <c r="CQ6" s="86" t="s">
        <v>89</v>
      </c>
      <c r="CR6" s="86" t="s">
        <v>90</v>
      </c>
      <c r="CS6" s="86" t="s">
        <v>91</v>
      </c>
      <c r="CT6" s="86" t="s">
        <v>92</v>
      </c>
      <c r="CU6" s="86" t="s">
        <v>93</v>
      </c>
      <c r="CV6" s="86" t="s">
        <v>94</v>
      </c>
      <c r="CW6" s="86" t="s">
        <v>95</v>
      </c>
      <c r="CX6" s="86" t="s">
        <v>96</v>
      </c>
      <c r="CY6" s="86" t="s">
        <v>97</v>
      </c>
      <c r="CZ6" s="86" t="s">
        <v>98</v>
      </c>
      <c r="DA6" s="86" t="s">
        <v>99</v>
      </c>
      <c r="DB6" s="86" t="s">
        <v>100</v>
      </c>
      <c r="DC6" s="86" t="s">
        <v>101</v>
      </c>
      <c r="DD6" s="95" t="s">
        <v>205</v>
      </c>
      <c r="DE6" s="101" t="s">
        <v>86</v>
      </c>
      <c r="DF6" s="98" t="s">
        <v>87</v>
      </c>
      <c r="DG6" s="98" t="s">
        <v>88</v>
      </c>
      <c r="DH6" s="98" t="s">
        <v>89</v>
      </c>
      <c r="DI6" s="98" t="s">
        <v>90</v>
      </c>
      <c r="DJ6" s="98" t="s">
        <v>91</v>
      </c>
      <c r="DK6" s="98" t="s">
        <v>92</v>
      </c>
      <c r="DL6" s="98" t="s">
        <v>93</v>
      </c>
      <c r="DM6" s="98" t="s">
        <v>94</v>
      </c>
      <c r="DN6" s="98" t="s">
        <v>95</v>
      </c>
      <c r="DO6" s="98" t="s">
        <v>96</v>
      </c>
      <c r="DP6" s="98" t="s">
        <v>97</v>
      </c>
      <c r="DQ6" s="98" t="s">
        <v>98</v>
      </c>
      <c r="DR6" s="98" t="s">
        <v>99</v>
      </c>
      <c r="DS6" s="98" t="s">
        <v>100</v>
      </c>
      <c r="DT6" s="98" t="s">
        <v>101</v>
      </c>
      <c r="DU6" s="107" t="s">
        <v>206</v>
      </c>
      <c r="DV6" s="109" t="s">
        <v>86</v>
      </c>
      <c r="DW6" s="108" t="s">
        <v>87</v>
      </c>
      <c r="DX6" s="108" t="s">
        <v>88</v>
      </c>
      <c r="DY6" s="108" t="s">
        <v>89</v>
      </c>
      <c r="DZ6" s="108" t="s">
        <v>90</v>
      </c>
      <c r="EA6" s="108" t="s">
        <v>91</v>
      </c>
      <c r="EB6" s="108" t="s">
        <v>92</v>
      </c>
      <c r="EC6" s="108" t="s">
        <v>93</v>
      </c>
      <c r="ED6" s="108" t="s">
        <v>94</v>
      </c>
      <c r="EE6" s="108" t="s">
        <v>95</v>
      </c>
      <c r="EF6" s="108" t="s">
        <v>96</v>
      </c>
      <c r="EG6" s="108" t="s">
        <v>97</v>
      </c>
      <c r="EH6" s="108" t="s">
        <v>98</v>
      </c>
      <c r="EI6" s="108" t="s">
        <v>99</v>
      </c>
      <c r="EJ6" s="108" t="s">
        <v>100</v>
      </c>
      <c r="EK6" s="108" t="s">
        <v>101</v>
      </c>
      <c r="EL6" s="111" t="s">
        <v>207</v>
      </c>
      <c r="EM6" s="115" t="s">
        <v>86</v>
      </c>
      <c r="EN6" s="114" t="s">
        <v>87</v>
      </c>
      <c r="EO6" s="114" t="s">
        <v>88</v>
      </c>
      <c r="EP6" s="114" t="s">
        <v>89</v>
      </c>
      <c r="EQ6" s="114" t="s">
        <v>90</v>
      </c>
      <c r="ER6" s="114" t="s">
        <v>91</v>
      </c>
      <c r="ES6" s="114" t="s">
        <v>92</v>
      </c>
      <c r="ET6" s="114" t="s">
        <v>93</v>
      </c>
      <c r="EU6" s="114" t="s">
        <v>94</v>
      </c>
      <c r="EV6" s="114" t="s">
        <v>95</v>
      </c>
      <c r="EW6" s="114" t="s">
        <v>96</v>
      </c>
      <c r="EX6" s="114" t="s">
        <v>97</v>
      </c>
      <c r="EY6" s="114" t="s">
        <v>98</v>
      </c>
      <c r="EZ6" s="114" t="s">
        <v>99</v>
      </c>
      <c r="FA6" s="114" t="s">
        <v>100</v>
      </c>
      <c r="FB6" s="114" t="s">
        <v>101</v>
      </c>
      <c r="FC6" s="118" t="s">
        <v>208</v>
      </c>
      <c r="FD6" s="120" t="s">
        <v>86</v>
      </c>
      <c r="FE6" s="119" t="s">
        <v>87</v>
      </c>
      <c r="FF6" s="119" t="s">
        <v>88</v>
      </c>
      <c r="FG6" s="119" t="s">
        <v>89</v>
      </c>
      <c r="FH6" s="119" t="s">
        <v>90</v>
      </c>
      <c r="FI6" s="119" t="s">
        <v>91</v>
      </c>
      <c r="FJ6" s="119" t="s">
        <v>92</v>
      </c>
      <c r="FK6" s="119" t="s">
        <v>93</v>
      </c>
      <c r="FL6" s="119" t="s">
        <v>94</v>
      </c>
      <c r="FM6" s="119" t="s">
        <v>95</v>
      </c>
      <c r="FN6" s="119" t="s">
        <v>96</v>
      </c>
      <c r="FO6" s="119" t="s">
        <v>97</v>
      </c>
      <c r="FP6" s="119" t="s">
        <v>98</v>
      </c>
      <c r="FQ6" s="119" t="s">
        <v>99</v>
      </c>
      <c r="FR6" s="119" t="s">
        <v>100</v>
      </c>
      <c r="FS6" s="119" t="s">
        <v>101</v>
      </c>
      <c r="FT6" s="121" t="s">
        <v>209</v>
      </c>
    </row>
    <row r="7" spans="2:176" ht="202.95" customHeight="1" x14ac:dyDescent="0.3">
      <c r="B7" s="160">
        <v>54</v>
      </c>
      <c r="C7" s="161">
        <v>2</v>
      </c>
      <c r="D7" s="162" t="s">
        <v>102</v>
      </c>
      <c r="E7" s="162" t="s">
        <v>103</v>
      </c>
      <c r="F7" s="162" t="s">
        <v>104</v>
      </c>
      <c r="G7" s="161" t="s">
        <v>105</v>
      </c>
      <c r="H7" s="162" t="s">
        <v>106</v>
      </c>
      <c r="I7" s="161" t="s">
        <v>0</v>
      </c>
      <c r="J7" s="174" t="s">
        <v>0</v>
      </c>
      <c r="K7" s="175" t="s">
        <v>107</v>
      </c>
      <c r="L7" s="162" t="s">
        <v>108</v>
      </c>
      <c r="M7" s="162" t="s">
        <v>109</v>
      </c>
      <c r="N7" s="171" t="s">
        <v>110</v>
      </c>
      <c r="O7" s="172">
        <v>202500000001016</v>
      </c>
      <c r="P7" s="162" t="s">
        <v>0</v>
      </c>
      <c r="Q7" s="162" t="s">
        <v>0</v>
      </c>
      <c r="R7" s="162" t="s">
        <v>0</v>
      </c>
      <c r="S7" s="173" t="s">
        <v>0</v>
      </c>
      <c r="T7" s="162" t="s">
        <v>0</v>
      </c>
      <c r="U7" s="176" t="s">
        <v>0</v>
      </c>
      <c r="V7" s="175">
        <v>2</v>
      </c>
      <c r="W7" s="162" t="s">
        <v>111</v>
      </c>
      <c r="X7" s="162" t="s">
        <v>112</v>
      </c>
      <c r="Y7" s="176" t="s">
        <v>113</v>
      </c>
      <c r="Z7" s="175" t="s">
        <v>114</v>
      </c>
      <c r="AA7" s="162" t="s">
        <v>115</v>
      </c>
      <c r="AB7" s="162" t="s">
        <v>116</v>
      </c>
      <c r="AC7" s="176" t="s">
        <v>117</v>
      </c>
      <c r="AD7" s="175">
        <v>160090005</v>
      </c>
      <c r="AE7" s="162" t="s">
        <v>118</v>
      </c>
      <c r="AF7" s="162" t="s">
        <v>119</v>
      </c>
      <c r="AG7" s="162" t="s">
        <v>120</v>
      </c>
      <c r="AH7" s="177">
        <v>0.12</v>
      </c>
      <c r="AI7" s="162">
        <v>1</v>
      </c>
      <c r="AJ7" s="162">
        <v>1</v>
      </c>
      <c r="AK7" s="162">
        <v>0</v>
      </c>
      <c r="AL7" s="162">
        <v>1</v>
      </c>
      <c r="AM7" s="162">
        <v>1</v>
      </c>
      <c r="AN7" s="176">
        <v>1</v>
      </c>
      <c r="AO7" s="175">
        <v>36</v>
      </c>
      <c r="AP7" s="162" t="s">
        <v>121</v>
      </c>
      <c r="AQ7" s="162">
        <v>3602</v>
      </c>
      <c r="AR7" s="162" t="s">
        <v>122</v>
      </c>
      <c r="AS7" s="162">
        <v>3602037</v>
      </c>
      <c r="AT7" s="162" t="s">
        <v>123</v>
      </c>
      <c r="AU7" s="162" t="s">
        <v>124</v>
      </c>
      <c r="AV7" s="173">
        <v>360203700</v>
      </c>
      <c r="AW7" s="162" t="s">
        <v>125</v>
      </c>
      <c r="AX7" s="173" t="s">
        <v>126</v>
      </c>
      <c r="AY7" s="173" t="s">
        <v>127</v>
      </c>
      <c r="AZ7" s="173" t="s">
        <v>127</v>
      </c>
      <c r="BA7" s="162" t="s">
        <v>134</v>
      </c>
      <c r="BB7" s="162" t="s">
        <v>128</v>
      </c>
      <c r="BC7" s="178">
        <v>786</v>
      </c>
      <c r="BD7" s="178">
        <v>863</v>
      </c>
      <c r="BE7" s="178">
        <v>863</v>
      </c>
      <c r="BF7" s="178">
        <v>0</v>
      </c>
      <c r="BG7" s="178">
        <v>863</v>
      </c>
      <c r="BH7" s="178">
        <v>863</v>
      </c>
      <c r="BI7" s="182">
        <v>863</v>
      </c>
      <c r="BJ7" s="180">
        <f>BK7*BQ7</f>
        <v>0.2</v>
      </c>
      <c r="BK7" s="177">
        <v>0.8</v>
      </c>
      <c r="BL7" s="181">
        <f>BH7*BQ7</f>
        <v>215.75</v>
      </c>
      <c r="BM7" s="179">
        <f>SUMPRODUCT($BX$7:$BX$8,BY7:BY8)</f>
        <v>0.25</v>
      </c>
      <c r="BN7" s="179">
        <f t="shared" ref="BN7:BP7" si="0">SUMPRODUCT($BX$7:$BX$8,BZ7:BZ8)</f>
        <v>0</v>
      </c>
      <c r="BO7" s="179">
        <f t="shared" si="0"/>
        <v>0</v>
      </c>
      <c r="BP7" s="179">
        <f t="shared" si="0"/>
        <v>0</v>
      </c>
      <c r="BQ7" s="179">
        <f>SUM(BM7:BP8)</f>
        <v>0.25</v>
      </c>
      <c r="BR7" s="62" t="s">
        <v>185</v>
      </c>
      <c r="BT7" s="232" t="s">
        <v>248</v>
      </c>
      <c r="BU7" s="30"/>
      <c r="BV7" s="30"/>
      <c r="BW7" s="61">
        <f t="shared" ref="BW7:BW10" si="1">BX7*CC7</f>
        <v>0.125</v>
      </c>
      <c r="BX7" s="32">
        <v>0.5</v>
      </c>
      <c r="BY7" s="64">
        <v>0.25</v>
      </c>
      <c r="BZ7" s="64">
        <v>0</v>
      </c>
      <c r="CA7" s="64">
        <v>0</v>
      </c>
      <c r="CB7" s="64">
        <v>0</v>
      </c>
      <c r="CC7" s="74">
        <f>SUM(BY7:CB7)</f>
        <v>0.25</v>
      </c>
      <c r="CD7" s="81" t="s">
        <v>129</v>
      </c>
      <c r="CE7" s="31" t="s">
        <v>0</v>
      </c>
      <c r="CF7" s="31" t="s">
        <v>0</v>
      </c>
      <c r="CG7" s="31" t="s">
        <v>0</v>
      </c>
      <c r="CH7" s="31" t="s">
        <v>0</v>
      </c>
      <c r="CI7" s="31" t="s">
        <v>0</v>
      </c>
      <c r="CJ7" s="31" t="s">
        <v>0</v>
      </c>
      <c r="CK7" s="31" t="s">
        <v>0</v>
      </c>
      <c r="CL7" s="44" t="s">
        <v>0</v>
      </c>
      <c r="CM7" s="42" t="s">
        <v>220</v>
      </c>
      <c r="CN7" s="88">
        <v>144647800</v>
      </c>
      <c r="CO7" s="31" t="s">
        <v>0</v>
      </c>
      <c r="CP7" s="31" t="s">
        <v>0</v>
      </c>
      <c r="CQ7" s="31" t="s">
        <v>0</v>
      </c>
      <c r="CR7" s="31" t="s">
        <v>0</v>
      </c>
      <c r="CS7" s="31" t="s">
        <v>0</v>
      </c>
      <c r="CT7" s="31" t="s">
        <v>0</v>
      </c>
      <c r="CU7" s="31" t="s">
        <v>0</v>
      </c>
      <c r="CV7" s="31" t="s">
        <v>0</v>
      </c>
      <c r="CW7" s="31" t="s">
        <v>0</v>
      </c>
      <c r="CX7" s="31" t="s">
        <v>0</v>
      </c>
      <c r="CY7" s="31" t="s">
        <v>0</v>
      </c>
      <c r="CZ7" s="31" t="s">
        <v>0</v>
      </c>
      <c r="DA7" s="31" t="s">
        <v>0</v>
      </c>
      <c r="DB7" s="31" t="s">
        <v>0</v>
      </c>
      <c r="DC7" s="31" t="s">
        <v>0</v>
      </c>
      <c r="DD7" s="96">
        <f>SUM(CN7:DC7)</f>
        <v>144647800</v>
      </c>
      <c r="DE7" s="102">
        <v>144647800</v>
      </c>
      <c r="DF7" s="31" t="s">
        <v>0</v>
      </c>
      <c r="DG7" s="31" t="s">
        <v>0</v>
      </c>
      <c r="DH7" s="31" t="s">
        <v>0</v>
      </c>
      <c r="DI7" s="31" t="s">
        <v>0</v>
      </c>
      <c r="DJ7" s="31" t="s">
        <v>0</v>
      </c>
      <c r="DK7" s="31" t="s">
        <v>0</v>
      </c>
      <c r="DL7" s="31" t="s">
        <v>0</v>
      </c>
      <c r="DM7" s="31" t="s">
        <v>0</v>
      </c>
      <c r="DN7" s="31" t="s">
        <v>0</v>
      </c>
      <c r="DO7" s="31" t="s">
        <v>0</v>
      </c>
      <c r="DP7" s="31" t="s">
        <v>0</v>
      </c>
      <c r="DQ7" s="31" t="s">
        <v>0</v>
      </c>
      <c r="DR7" s="31" t="s">
        <v>0</v>
      </c>
      <c r="DS7" s="31" t="s">
        <v>0</v>
      </c>
      <c r="DT7" s="31" t="s">
        <v>0</v>
      </c>
      <c r="DU7" s="96">
        <f>SUM(DE7:DT7)</f>
        <v>144647800</v>
      </c>
      <c r="DV7" s="105">
        <v>144647800</v>
      </c>
      <c r="DW7" s="31" t="s">
        <v>0</v>
      </c>
      <c r="DX7" s="31" t="s">
        <v>0</v>
      </c>
      <c r="DY7" s="31" t="s">
        <v>0</v>
      </c>
      <c r="DZ7" s="31" t="s">
        <v>0</v>
      </c>
      <c r="EA7" s="31" t="s">
        <v>0</v>
      </c>
      <c r="EB7" s="31" t="s">
        <v>0</v>
      </c>
      <c r="EC7" s="31" t="s">
        <v>0</v>
      </c>
      <c r="ED7" s="31" t="s">
        <v>0</v>
      </c>
      <c r="EE7" s="31" t="s">
        <v>0</v>
      </c>
      <c r="EF7" s="31" t="s">
        <v>0</v>
      </c>
      <c r="EG7" s="31" t="s">
        <v>0</v>
      </c>
      <c r="EH7" s="31" t="s">
        <v>0</v>
      </c>
      <c r="EI7" s="31" t="s">
        <v>0</v>
      </c>
      <c r="EJ7" s="31" t="s">
        <v>0</v>
      </c>
      <c r="EK7" s="31" t="s">
        <v>0</v>
      </c>
      <c r="EL7" s="112">
        <f>SUM(DV7:EK7)</f>
        <v>144647800</v>
      </c>
      <c r="EM7" s="105">
        <v>144647800</v>
      </c>
      <c r="EN7" s="31" t="s">
        <v>0</v>
      </c>
      <c r="EO7" s="31" t="s">
        <v>0</v>
      </c>
      <c r="EP7" s="31" t="s">
        <v>0</v>
      </c>
      <c r="EQ7" s="31" t="s">
        <v>0</v>
      </c>
      <c r="ER7" s="31" t="s">
        <v>0</v>
      </c>
      <c r="ES7" s="31" t="s">
        <v>0</v>
      </c>
      <c r="ET7" s="31" t="s">
        <v>0</v>
      </c>
      <c r="EU7" s="31" t="s">
        <v>0</v>
      </c>
      <c r="EV7" s="31" t="s">
        <v>0</v>
      </c>
      <c r="EW7" s="31" t="s">
        <v>0</v>
      </c>
      <c r="EX7" s="31" t="s">
        <v>0</v>
      </c>
      <c r="EY7" s="31" t="s">
        <v>0</v>
      </c>
      <c r="EZ7" s="31" t="s">
        <v>0</v>
      </c>
      <c r="FA7" s="31" t="s">
        <v>0</v>
      </c>
      <c r="FB7" s="31" t="s">
        <v>0</v>
      </c>
      <c r="FC7" s="96">
        <f>SUM(EM7:FB7)</f>
        <v>144647800</v>
      </c>
      <c r="FD7" s="105">
        <v>144647800</v>
      </c>
      <c r="FE7" s="31" t="s">
        <v>0</v>
      </c>
      <c r="FF7" s="31" t="s">
        <v>0</v>
      </c>
      <c r="FG7" s="31" t="s">
        <v>0</v>
      </c>
      <c r="FH7" s="31" t="s">
        <v>0</v>
      </c>
      <c r="FI7" s="31" t="s">
        <v>0</v>
      </c>
      <c r="FJ7" s="31" t="s">
        <v>0</v>
      </c>
      <c r="FK7" s="31" t="s">
        <v>0</v>
      </c>
      <c r="FL7" s="31" t="s">
        <v>0</v>
      </c>
      <c r="FM7" s="31" t="s">
        <v>0</v>
      </c>
      <c r="FN7" s="31" t="s">
        <v>0</v>
      </c>
      <c r="FO7" s="31" t="s">
        <v>0</v>
      </c>
      <c r="FP7" s="31" t="s">
        <v>0</v>
      </c>
      <c r="FQ7" s="31" t="s">
        <v>0</v>
      </c>
      <c r="FR7" s="31" t="s">
        <v>0</v>
      </c>
      <c r="FS7" s="31" t="s">
        <v>0</v>
      </c>
      <c r="FT7" s="122">
        <f>SUM(FD7:FS7)</f>
        <v>144647800</v>
      </c>
    </row>
    <row r="8" spans="2:176" ht="169.95" customHeight="1" x14ac:dyDescent="0.3">
      <c r="B8" s="160"/>
      <c r="C8" s="161"/>
      <c r="D8" s="162"/>
      <c r="E8" s="162"/>
      <c r="F8" s="162"/>
      <c r="G8" s="161"/>
      <c r="H8" s="162"/>
      <c r="I8" s="161"/>
      <c r="J8" s="174"/>
      <c r="K8" s="175"/>
      <c r="L8" s="162"/>
      <c r="M8" s="162"/>
      <c r="N8" s="171"/>
      <c r="O8" s="172"/>
      <c r="P8" s="162"/>
      <c r="Q8" s="162"/>
      <c r="R8" s="162"/>
      <c r="S8" s="173"/>
      <c r="T8" s="162"/>
      <c r="U8" s="176"/>
      <c r="V8" s="175"/>
      <c r="W8" s="162"/>
      <c r="X8" s="162"/>
      <c r="Y8" s="176"/>
      <c r="Z8" s="175"/>
      <c r="AA8" s="162"/>
      <c r="AB8" s="162"/>
      <c r="AC8" s="176"/>
      <c r="AD8" s="175"/>
      <c r="AE8" s="162"/>
      <c r="AF8" s="162"/>
      <c r="AG8" s="162"/>
      <c r="AH8" s="177"/>
      <c r="AI8" s="162"/>
      <c r="AJ8" s="162"/>
      <c r="AK8" s="162"/>
      <c r="AL8" s="162"/>
      <c r="AM8" s="162"/>
      <c r="AN8" s="176"/>
      <c r="AO8" s="175"/>
      <c r="AP8" s="162"/>
      <c r="AQ8" s="162"/>
      <c r="AR8" s="162"/>
      <c r="AS8" s="162"/>
      <c r="AT8" s="162"/>
      <c r="AU8" s="162"/>
      <c r="AV8" s="173"/>
      <c r="AW8" s="162"/>
      <c r="AX8" s="173"/>
      <c r="AY8" s="173"/>
      <c r="AZ8" s="173"/>
      <c r="BA8" s="162"/>
      <c r="BB8" s="162"/>
      <c r="BC8" s="178"/>
      <c r="BD8" s="178"/>
      <c r="BE8" s="178"/>
      <c r="BF8" s="178"/>
      <c r="BG8" s="178"/>
      <c r="BH8" s="178"/>
      <c r="BI8" s="182"/>
      <c r="BJ8" s="180"/>
      <c r="BK8" s="177"/>
      <c r="BL8" s="181"/>
      <c r="BM8" s="179"/>
      <c r="BN8" s="179"/>
      <c r="BO8" s="179"/>
      <c r="BP8" s="179"/>
      <c r="BQ8" s="179"/>
      <c r="BR8" s="65" t="s">
        <v>186</v>
      </c>
      <c r="BS8" s="127"/>
      <c r="BT8" s="232" t="s">
        <v>247</v>
      </c>
      <c r="BU8" s="30" t="s">
        <v>193</v>
      </c>
      <c r="BV8" s="30" t="s">
        <v>249</v>
      </c>
      <c r="BW8" s="61">
        <f t="shared" si="1"/>
        <v>0.125</v>
      </c>
      <c r="BX8" s="32">
        <v>0.5</v>
      </c>
      <c r="BY8" s="64">
        <v>0.25</v>
      </c>
      <c r="BZ8" s="64">
        <v>0</v>
      </c>
      <c r="CA8" s="64">
        <v>0</v>
      </c>
      <c r="CB8" s="64">
        <v>0</v>
      </c>
      <c r="CC8" s="74">
        <f t="shared" ref="CC8:CC10" si="2">SUM(BY8:CB8)</f>
        <v>0.25</v>
      </c>
      <c r="CD8" s="81" t="s">
        <v>129</v>
      </c>
      <c r="CE8" s="31"/>
      <c r="CF8" s="31"/>
      <c r="CG8" s="31"/>
      <c r="CH8" s="31"/>
      <c r="CI8" s="31"/>
      <c r="CJ8" s="31"/>
      <c r="CK8" s="31"/>
      <c r="CL8" s="44"/>
      <c r="CM8" s="42" t="s">
        <v>220</v>
      </c>
      <c r="CN8" s="88">
        <v>216971700</v>
      </c>
      <c r="CO8" s="31"/>
      <c r="CP8" s="31"/>
      <c r="CQ8" s="31"/>
      <c r="CR8" s="31"/>
      <c r="CS8" s="31"/>
      <c r="CT8" s="31"/>
      <c r="CU8" s="31"/>
      <c r="CV8" s="31"/>
      <c r="CW8" s="31"/>
      <c r="CX8" s="31"/>
      <c r="CY8" s="31"/>
      <c r="CZ8" s="31"/>
      <c r="DA8" s="31"/>
      <c r="DB8" s="31"/>
      <c r="DC8" s="31"/>
      <c r="DD8" s="96">
        <f t="shared" ref="DD8:DD19" si="3">SUM(CN8:DC8)</f>
        <v>216971700</v>
      </c>
      <c r="DE8" s="102">
        <v>216971700</v>
      </c>
      <c r="DF8" s="31"/>
      <c r="DG8" s="31"/>
      <c r="DH8" s="31"/>
      <c r="DI8" s="31"/>
      <c r="DJ8" s="31"/>
      <c r="DK8" s="31"/>
      <c r="DL8" s="31"/>
      <c r="DM8" s="31"/>
      <c r="DN8" s="31"/>
      <c r="DO8" s="31"/>
      <c r="DP8" s="31"/>
      <c r="DQ8" s="31"/>
      <c r="DR8" s="31"/>
      <c r="DS8" s="31"/>
      <c r="DT8" s="31"/>
      <c r="DU8" s="96">
        <f t="shared" ref="DU8:DU19" si="4">SUM(DE8:DT8)</f>
        <v>216971700</v>
      </c>
      <c r="DV8" s="102">
        <v>216971700</v>
      </c>
      <c r="DW8" s="31"/>
      <c r="DX8" s="31"/>
      <c r="DY8" s="31"/>
      <c r="DZ8" s="31"/>
      <c r="EA8" s="31"/>
      <c r="EB8" s="31"/>
      <c r="EC8" s="31"/>
      <c r="ED8" s="31"/>
      <c r="EE8" s="31"/>
      <c r="EF8" s="31"/>
      <c r="EG8" s="31"/>
      <c r="EH8" s="31"/>
      <c r="EI8" s="31"/>
      <c r="EJ8" s="31"/>
      <c r="EK8" s="31"/>
      <c r="EL8" s="112">
        <f t="shared" ref="EL8:EL19" si="5">SUM(DV8:EK8)</f>
        <v>216971700</v>
      </c>
      <c r="EM8" s="102">
        <v>216971700</v>
      </c>
      <c r="EN8" s="31"/>
      <c r="EO8" s="31"/>
      <c r="EP8" s="31"/>
      <c r="EQ8" s="31"/>
      <c r="ER8" s="31"/>
      <c r="ES8" s="31"/>
      <c r="ET8" s="31"/>
      <c r="EU8" s="31"/>
      <c r="EV8" s="31"/>
      <c r="EW8" s="31"/>
      <c r="EX8" s="31"/>
      <c r="EY8" s="31"/>
      <c r="EZ8" s="31"/>
      <c r="FA8" s="31"/>
      <c r="FB8" s="31"/>
      <c r="FC8" s="96">
        <f t="shared" ref="FC8:FC19" si="6">SUM(EM8:FB8)</f>
        <v>216971700</v>
      </c>
      <c r="FD8" s="102">
        <v>216971700</v>
      </c>
      <c r="FE8" s="31"/>
      <c r="FF8" s="31"/>
      <c r="FG8" s="31"/>
      <c r="FH8" s="31"/>
      <c r="FI8" s="31"/>
      <c r="FJ8" s="31"/>
      <c r="FK8" s="31"/>
      <c r="FL8" s="31"/>
      <c r="FM8" s="31"/>
      <c r="FN8" s="31"/>
      <c r="FO8" s="31"/>
      <c r="FP8" s="31"/>
      <c r="FQ8" s="31"/>
      <c r="FR8" s="31"/>
      <c r="FS8" s="31"/>
      <c r="FT8" s="122">
        <f t="shared" ref="FT8:FT19" si="7">SUM(FD8:FS8)</f>
        <v>216971700</v>
      </c>
    </row>
    <row r="9" spans="2:176" ht="61.95" customHeight="1" x14ac:dyDescent="0.3">
      <c r="B9" s="160">
        <v>55</v>
      </c>
      <c r="C9" s="161">
        <v>2</v>
      </c>
      <c r="D9" s="162" t="s">
        <v>102</v>
      </c>
      <c r="E9" s="162" t="s">
        <v>103</v>
      </c>
      <c r="F9" s="162" t="s">
        <v>104</v>
      </c>
      <c r="G9" s="161" t="s">
        <v>105</v>
      </c>
      <c r="H9" s="162" t="s">
        <v>106</v>
      </c>
      <c r="I9" s="161" t="s">
        <v>0</v>
      </c>
      <c r="J9" s="174" t="s">
        <v>0</v>
      </c>
      <c r="K9" s="175" t="s">
        <v>107</v>
      </c>
      <c r="L9" s="162" t="s">
        <v>108</v>
      </c>
      <c r="M9" s="162" t="s">
        <v>130</v>
      </c>
      <c r="N9" s="171" t="s">
        <v>110</v>
      </c>
      <c r="O9" s="172">
        <v>202500000001016</v>
      </c>
      <c r="P9" s="162" t="s">
        <v>0</v>
      </c>
      <c r="Q9" s="162" t="s">
        <v>0</v>
      </c>
      <c r="R9" s="162" t="s">
        <v>0</v>
      </c>
      <c r="S9" s="173" t="s">
        <v>0</v>
      </c>
      <c r="T9" s="162" t="s">
        <v>0</v>
      </c>
      <c r="U9" s="176" t="s">
        <v>0</v>
      </c>
      <c r="V9" s="175">
        <v>2</v>
      </c>
      <c r="W9" s="162" t="s">
        <v>111</v>
      </c>
      <c r="X9" s="162" t="s">
        <v>112</v>
      </c>
      <c r="Y9" s="176" t="s">
        <v>113</v>
      </c>
      <c r="Z9" s="175" t="s">
        <v>114</v>
      </c>
      <c r="AA9" s="162" t="s">
        <v>115</v>
      </c>
      <c r="AB9" s="162" t="s">
        <v>116</v>
      </c>
      <c r="AC9" s="176" t="s">
        <v>117</v>
      </c>
      <c r="AD9" s="175">
        <v>160090005</v>
      </c>
      <c r="AE9" s="162" t="s">
        <v>118</v>
      </c>
      <c r="AF9" s="162" t="s">
        <v>119</v>
      </c>
      <c r="AG9" s="162" t="s">
        <v>120</v>
      </c>
      <c r="AH9" s="177">
        <v>0.12</v>
      </c>
      <c r="AI9" s="162">
        <v>786</v>
      </c>
      <c r="AJ9" s="162">
        <v>3060</v>
      </c>
      <c r="AK9" s="162">
        <v>0</v>
      </c>
      <c r="AL9" s="162">
        <v>1020</v>
      </c>
      <c r="AM9" s="162">
        <v>1020</v>
      </c>
      <c r="AN9" s="176">
        <v>1020</v>
      </c>
      <c r="AO9" s="175">
        <v>36</v>
      </c>
      <c r="AP9" s="162" t="s">
        <v>121</v>
      </c>
      <c r="AQ9" s="162">
        <v>3602</v>
      </c>
      <c r="AR9" s="162" t="s">
        <v>122</v>
      </c>
      <c r="AS9" s="162">
        <v>3602027</v>
      </c>
      <c r="AT9" s="162" t="s">
        <v>131</v>
      </c>
      <c r="AU9" s="162" t="s">
        <v>132</v>
      </c>
      <c r="AV9" s="173">
        <v>360202700</v>
      </c>
      <c r="AW9" s="162" t="s">
        <v>133</v>
      </c>
      <c r="AX9" s="173" t="s">
        <v>218</v>
      </c>
      <c r="AY9" s="173" t="s">
        <v>127</v>
      </c>
      <c r="AZ9" s="173" t="s">
        <v>127</v>
      </c>
      <c r="BA9" s="162" t="s">
        <v>134</v>
      </c>
      <c r="BB9" s="161" t="s">
        <v>128</v>
      </c>
      <c r="BC9" s="178">
        <v>1</v>
      </c>
      <c r="BD9" s="178">
        <v>1</v>
      </c>
      <c r="BE9" s="178">
        <v>1</v>
      </c>
      <c r="BF9" s="178">
        <v>0</v>
      </c>
      <c r="BG9" s="178">
        <v>1</v>
      </c>
      <c r="BH9" s="178">
        <v>1</v>
      </c>
      <c r="BI9" s="182">
        <v>1</v>
      </c>
      <c r="BJ9" s="180">
        <f>BK9*BQ9</f>
        <v>0</v>
      </c>
      <c r="BK9" s="177">
        <v>0.2</v>
      </c>
      <c r="BL9" s="181">
        <f>BH9*BQ9</f>
        <v>0</v>
      </c>
      <c r="BM9" s="179" cm="1">
        <f t="array" ref="BM9">SUMPRODUCT(BX9:BX10*BY9:BY10)</f>
        <v>0</v>
      </c>
      <c r="BN9" s="179" cm="1">
        <f t="array" ref="BN9">SUMPRODUCT(BX9:BX10*BZ9:BZ10)</f>
        <v>0</v>
      </c>
      <c r="BO9" s="179" cm="1">
        <f t="array" ref="BO9">SUMPRODUCT(BX9:BX10*CA9:CA10)</f>
        <v>0</v>
      </c>
      <c r="BP9" s="179" cm="1">
        <f t="array" ref="BP9">SUMPRODUCT(BX9:BX10*CB9:CB10)</f>
        <v>0</v>
      </c>
      <c r="BQ9" s="179">
        <f>SUM(BM9:BP10)</f>
        <v>0</v>
      </c>
      <c r="BR9" s="62" t="s">
        <v>187</v>
      </c>
      <c r="BS9" s="30"/>
      <c r="BT9" s="233" t="s">
        <v>224</v>
      </c>
      <c r="BU9" s="30"/>
      <c r="BV9" s="30" t="s">
        <v>250</v>
      </c>
      <c r="BW9" s="61">
        <f t="shared" si="1"/>
        <v>0</v>
      </c>
      <c r="BX9" s="32">
        <v>0.2</v>
      </c>
      <c r="BY9" s="64">
        <v>0</v>
      </c>
      <c r="BZ9" s="64">
        <v>0</v>
      </c>
      <c r="CA9" s="64">
        <v>0</v>
      </c>
      <c r="CB9" s="64"/>
      <c r="CC9" s="74">
        <f t="shared" si="2"/>
        <v>0</v>
      </c>
      <c r="CD9" s="81"/>
      <c r="CE9" s="31"/>
      <c r="CF9" s="31"/>
      <c r="CG9" s="31"/>
      <c r="CH9" s="31"/>
      <c r="CI9" s="31"/>
      <c r="CJ9" s="31"/>
      <c r="CK9" s="31"/>
      <c r="CL9" s="44"/>
      <c r="CM9" s="42"/>
      <c r="CN9" s="89">
        <v>0</v>
      </c>
      <c r="CO9" s="31"/>
      <c r="CP9" s="31"/>
      <c r="CQ9" s="31"/>
      <c r="CR9" s="31"/>
      <c r="CS9" s="31"/>
      <c r="CT9" s="31"/>
      <c r="CU9" s="31"/>
      <c r="CV9" s="31"/>
      <c r="CW9" s="31"/>
      <c r="CX9" s="31"/>
      <c r="CY9" s="31"/>
      <c r="CZ9" s="31"/>
      <c r="DA9" s="31"/>
      <c r="DB9" s="31"/>
      <c r="DC9" s="31"/>
      <c r="DD9" s="96">
        <f t="shared" si="3"/>
        <v>0</v>
      </c>
      <c r="DE9" s="103"/>
      <c r="DF9" s="31"/>
      <c r="DG9" s="31"/>
      <c r="DH9" s="31"/>
      <c r="DI9" s="31"/>
      <c r="DJ9" s="31"/>
      <c r="DK9" s="31"/>
      <c r="DL9" s="31"/>
      <c r="DM9" s="31"/>
      <c r="DN9" s="31"/>
      <c r="DO9" s="31"/>
      <c r="DP9" s="31"/>
      <c r="DQ9" s="31"/>
      <c r="DR9" s="31"/>
      <c r="DS9" s="31"/>
      <c r="DT9" s="31"/>
      <c r="DU9" s="96">
        <f t="shared" si="4"/>
        <v>0</v>
      </c>
      <c r="DV9" s="103"/>
      <c r="DW9" s="31"/>
      <c r="DX9" s="31"/>
      <c r="DY9" s="31"/>
      <c r="DZ9" s="31"/>
      <c r="EA9" s="31"/>
      <c r="EB9" s="31"/>
      <c r="EC9" s="31"/>
      <c r="ED9" s="31"/>
      <c r="EE9" s="31"/>
      <c r="EF9" s="31"/>
      <c r="EG9" s="31"/>
      <c r="EH9" s="31"/>
      <c r="EI9" s="31"/>
      <c r="EJ9" s="31"/>
      <c r="EK9" s="31"/>
      <c r="EL9" s="112">
        <f t="shared" si="5"/>
        <v>0</v>
      </c>
      <c r="EM9" s="103"/>
      <c r="EN9" s="31"/>
      <c r="EO9" s="31"/>
      <c r="EP9" s="31"/>
      <c r="EQ9" s="31"/>
      <c r="ER9" s="31"/>
      <c r="ES9" s="31"/>
      <c r="ET9" s="31"/>
      <c r="EU9" s="31"/>
      <c r="EV9" s="31"/>
      <c r="EW9" s="31"/>
      <c r="EX9" s="31"/>
      <c r="EY9" s="31"/>
      <c r="EZ9" s="31"/>
      <c r="FA9" s="31"/>
      <c r="FB9" s="31"/>
      <c r="FC9" s="96">
        <f t="shared" si="6"/>
        <v>0</v>
      </c>
      <c r="FD9" s="103"/>
      <c r="FE9" s="31"/>
      <c r="FF9" s="31"/>
      <c r="FG9" s="31"/>
      <c r="FH9" s="31"/>
      <c r="FI9" s="31"/>
      <c r="FJ9" s="31"/>
      <c r="FK9" s="31"/>
      <c r="FL9" s="31"/>
      <c r="FM9" s="31"/>
      <c r="FN9" s="31"/>
      <c r="FO9" s="31"/>
      <c r="FP9" s="31"/>
      <c r="FQ9" s="31"/>
      <c r="FR9" s="31"/>
      <c r="FS9" s="31"/>
      <c r="FT9" s="122">
        <f t="shared" si="7"/>
        <v>0</v>
      </c>
    </row>
    <row r="10" spans="2:176" ht="134.4" customHeight="1" x14ac:dyDescent="0.3">
      <c r="B10" s="160"/>
      <c r="C10" s="161"/>
      <c r="D10" s="162"/>
      <c r="E10" s="162"/>
      <c r="F10" s="162"/>
      <c r="G10" s="161"/>
      <c r="H10" s="162"/>
      <c r="I10" s="161"/>
      <c r="J10" s="174"/>
      <c r="K10" s="175"/>
      <c r="L10" s="162"/>
      <c r="M10" s="162"/>
      <c r="N10" s="171"/>
      <c r="O10" s="172"/>
      <c r="P10" s="162"/>
      <c r="Q10" s="162"/>
      <c r="R10" s="162"/>
      <c r="S10" s="173"/>
      <c r="T10" s="162"/>
      <c r="U10" s="176"/>
      <c r="V10" s="175"/>
      <c r="W10" s="162"/>
      <c r="X10" s="162"/>
      <c r="Y10" s="176"/>
      <c r="Z10" s="175"/>
      <c r="AA10" s="162"/>
      <c r="AB10" s="162"/>
      <c r="AC10" s="176"/>
      <c r="AD10" s="175"/>
      <c r="AE10" s="162"/>
      <c r="AF10" s="162"/>
      <c r="AG10" s="162"/>
      <c r="AH10" s="177"/>
      <c r="AI10" s="162"/>
      <c r="AJ10" s="162"/>
      <c r="AK10" s="162"/>
      <c r="AL10" s="162"/>
      <c r="AM10" s="162"/>
      <c r="AN10" s="176"/>
      <c r="AO10" s="175"/>
      <c r="AP10" s="162"/>
      <c r="AQ10" s="162"/>
      <c r="AR10" s="162"/>
      <c r="AS10" s="162"/>
      <c r="AT10" s="162"/>
      <c r="AU10" s="162"/>
      <c r="AV10" s="173"/>
      <c r="AW10" s="162"/>
      <c r="AX10" s="173"/>
      <c r="AY10" s="173"/>
      <c r="AZ10" s="173"/>
      <c r="BA10" s="162"/>
      <c r="BB10" s="161"/>
      <c r="BC10" s="178"/>
      <c r="BD10" s="178"/>
      <c r="BE10" s="178"/>
      <c r="BF10" s="178"/>
      <c r="BG10" s="178"/>
      <c r="BH10" s="178"/>
      <c r="BI10" s="182"/>
      <c r="BJ10" s="180"/>
      <c r="BK10" s="177"/>
      <c r="BL10" s="181"/>
      <c r="BM10" s="179"/>
      <c r="BN10" s="179"/>
      <c r="BO10" s="179"/>
      <c r="BP10" s="179"/>
      <c r="BQ10" s="179"/>
      <c r="BR10" s="62" t="s">
        <v>188</v>
      </c>
      <c r="BS10" s="65"/>
      <c r="BT10" s="232" t="s">
        <v>251</v>
      </c>
      <c r="BU10" s="30"/>
      <c r="BV10" s="30"/>
      <c r="BW10" s="61">
        <f t="shared" si="1"/>
        <v>0</v>
      </c>
      <c r="BX10" s="32">
        <v>0.8</v>
      </c>
      <c r="BY10" s="64">
        <v>0</v>
      </c>
      <c r="BZ10" s="64">
        <v>0</v>
      </c>
      <c r="CA10" s="64">
        <v>0</v>
      </c>
      <c r="CB10" s="64">
        <v>0</v>
      </c>
      <c r="CC10" s="74">
        <f t="shared" si="2"/>
        <v>0</v>
      </c>
      <c r="CD10" s="81" t="s">
        <v>129</v>
      </c>
      <c r="CE10" s="31" t="s">
        <v>0</v>
      </c>
      <c r="CF10" s="31" t="s">
        <v>0</v>
      </c>
      <c r="CG10" s="31" t="s">
        <v>0</v>
      </c>
      <c r="CH10" s="31" t="s">
        <v>0</v>
      </c>
      <c r="CI10" s="31" t="s">
        <v>0</v>
      </c>
      <c r="CJ10" s="31" t="s">
        <v>0</v>
      </c>
      <c r="CK10" s="31" t="s">
        <v>0</v>
      </c>
      <c r="CL10" s="44" t="s">
        <v>0</v>
      </c>
      <c r="CM10" s="42"/>
      <c r="CN10" s="89">
        <v>0</v>
      </c>
      <c r="CO10" s="31" t="s">
        <v>0</v>
      </c>
      <c r="CP10" s="31" t="s">
        <v>0</v>
      </c>
      <c r="CQ10" s="31" t="s">
        <v>0</v>
      </c>
      <c r="CR10" s="31" t="s">
        <v>0</v>
      </c>
      <c r="CS10" s="31" t="s">
        <v>0</v>
      </c>
      <c r="CT10" s="31" t="s">
        <v>0</v>
      </c>
      <c r="CU10" s="31" t="s">
        <v>0</v>
      </c>
      <c r="CV10" s="31" t="s">
        <v>0</v>
      </c>
      <c r="CW10" s="31" t="s">
        <v>0</v>
      </c>
      <c r="CX10" s="31" t="s">
        <v>0</v>
      </c>
      <c r="CY10" s="31" t="s">
        <v>0</v>
      </c>
      <c r="CZ10" s="31" t="s">
        <v>0</v>
      </c>
      <c r="DA10" s="31" t="s">
        <v>0</v>
      </c>
      <c r="DB10" s="31" t="s">
        <v>0</v>
      </c>
      <c r="DC10" s="31" t="s">
        <v>0</v>
      </c>
      <c r="DD10" s="96">
        <f t="shared" si="3"/>
        <v>0</v>
      </c>
      <c r="DE10" s="103"/>
      <c r="DF10" s="31" t="s">
        <v>0</v>
      </c>
      <c r="DG10" s="31" t="s">
        <v>0</v>
      </c>
      <c r="DH10" s="31" t="s">
        <v>0</v>
      </c>
      <c r="DI10" s="31" t="s">
        <v>0</v>
      </c>
      <c r="DJ10" s="31" t="s">
        <v>0</v>
      </c>
      <c r="DK10" s="31" t="s">
        <v>0</v>
      </c>
      <c r="DL10" s="31" t="s">
        <v>0</v>
      </c>
      <c r="DM10" s="31" t="s">
        <v>0</v>
      </c>
      <c r="DN10" s="31" t="s">
        <v>0</v>
      </c>
      <c r="DO10" s="31" t="s">
        <v>0</v>
      </c>
      <c r="DP10" s="31" t="s">
        <v>0</v>
      </c>
      <c r="DQ10" s="31" t="s">
        <v>0</v>
      </c>
      <c r="DR10" s="31" t="s">
        <v>0</v>
      </c>
      <c r="DS10" s="31" t="s">
        <v>0</v>
      </c>
      <c r="DT10" s="31" t="s">
        <v>0</v>
      </c>
      <c r="DU10" s="96">
        <f t="shared" si="4"/>
        <v>0</v>
      </c>
      <c r="DV10" s="42"/>
      <c r="DW10" s="31" t="s">
        <v>0</v>
      </c>
      <c r="DX10" s="31" t="s">
        <v>0</v>
      </c>
      <c r="DY10" s="31" t="s">
        <v>0</v>
      </c>
      <c r="DZ10" s="31" t="s">
        <v>0</v>
      </c>
      <c r="EA10" s="31" t="s">
        <v>0</v>
      </c>
      <c r="EB10" s="31" t="s">
        <v>0</v>
      </c>
      <c r="EC10" s="31" t="s">
        <v>0</v>
      </c>
      <c r="ED10" s="31" t="s">
        <v>0</v>
      </c>
      <c r="EE10" s="31" t="s">
        <v>0</v>
      </c>
      <c r="EF10" s="31" t="s">
        <v>0</v>
      </c>
      <c r="EG10" s="31" t="s">
        <v>0</v>
      </c>
      <c r="EH10" s="31" t="s">
        <v>0</v>
      </c>
      <c r="EI10" s="31" t="s">
        <v>0</v>
      </c>
      <c r="EJ10" s="31" t="s">
        <v>0</v>
      </c>
      <c r="EK10" s="31" t="s">
        <v>0</v>
      </c>
      <c r="EL10" s="112">
        <f t="shared" si="5"/>
        <v>0</v>
      </c>
      <c r="EM10" s="42"/>
      <c r="EN10" s="31" t="s">
        <v>0</v>
      </c>
      <c r="EO10" s="31" t="s">
        <v>0</v>
      </c>
      <c r="EP10" s="31" t="s">
        <v>0</v>
      </c>
      <c r="EQ10" s="31" t="s">
        <v>0</v>
      </c>
      <c r="ER10" s="31" t="s">
        <v>0</v>
      </c>
      <c r="ES10" s="31" t="s">
        <v>0</v>
      </c>
      <c r="ET10" s="31" t="s">
        <v>0</v>
      </c>
      <c r="EU10" s="31" t="s">
        <v>0</v>
      </c>
      <c r="EV10" s="31" t="s">
        <v>0</v>
      </c>
      <c r="EW10" s="31" t="s">
        <v>0</v>
      </c>
      <c r="EX10" s="31" t="s">
        <v>0</v>
      </c>
      <c r="EY10" s="31" t="s">
        <v>0</v>
      </c>
      <c r="EZ10" s="31" t="s">
        <v>0</v>
      </c>
      <c r="FA10" s="31" t="s">
        <v>0</v>
      </c>
      <c r="FB10" s="31" t="s">
        <v>0</v>
      </c>
      <c r="FC10" s="96">
        <f t="shared" si="6"/>
        <v>0</v>
      </c>
      <c r="FD10" s="42"/>
      <c r="FE10" s="31" t="s">
        <v>0</v>
      </c>
      <c r="FF10" s="31" t="s">
        <v>0</v>
      </c>
      <c r="FG10" s="31" t="s">
        <v>0</v>
      </c>
      <c r="FH10" s="31" t="s">
        <v>0</v>
      </c>
      <c r="FI10" s="31" t="s">
        <v>0</v>
      </c>
      <c r="FJ10" s="31" t="s">
        <v>0</v>
      </c>
      <c r="FK10" s="31" t="s">
        <v>0</v>
      </c>
      <c r="FL10" s="31" t="s">
        <v>0</v>
      </c>
      <c r="FM10" s="31" t="s">
        <v>0</v>
      </c>
      <c r="FN10" s="31" t="s">
        <v>0</v>
      </c>
      <c r="FO10" s="31" t="s">
        <v>0</v>
      </c>
      <c r="FP10" s="31" t="s">
        <v>0</v>
      </c>
      <c r="FQ10" s="31" t="s">
        <v>0</v>
      </c>
      <c r="FR10" s="31" t="s">
        <v>0</v>
      </c>
      <c r="FS10" s="31" t="s">
        <v>0</v>
      </c>
      <c r="FT10" s="122">
        <f t="shared" si="7"/>
        <v>0</v>
      </c>
    </row>
    <row r="11" spans="2:176" ht="83.4" customHeight="1" x14ac:dyDescent="0.3">
      <c r="B11" s="160">
        <v>56</v>
      </c>
      <c r="C11" s="161">
        <v>2</v>
      </c>
      <c r="D11" s="162" t="s">
        <v>102</v>
      </c>
      <c r="E11" s="162" t="s">
        <v>103</v>
      </c>
      <c r="F11" s="162" t="s">
        <v>104</v>
      </c>
      <c r="G11" s="161" t="s">
        <v>135</v>
      </c>
      <c r="H11" s="162" t="s">
        <v>136</v>
      </c>
      <c r="I11" s="161" t="s">
        <v>0</v>
      </c>
      <c r="J11" s="174" t="s">
        <v>0</v>
      </c>
      <c r="K11" s="175" t="s">
        <v>107</v>
      </c>
      <c r="L11" s="162" t="s">
        <v>137</v>
      </c>
      <c r="M11" s="162" t="s">
        <v>138</v>
      </c>
      <c r="N11" s="183" t="s">
        <v>139</v>
      </c>
      <c r="O11" s="172">
        <v>202500000000535</v>
      </c>
      <c r="P11" s="162" t="s">
        <v>0</v>
      </c>
      <c r="Q11" s="162" t="s">
        <v>0</v>
      </c>
      <c r="R11" s="162" t="s">
        <v>0</v>
      </c>
      <c r="S11" s="173" t="s">
        <v>0</v>
      </c>
      <c r="T11" s="162" t="s">
        <v>0</v>
      </c>
      <c r="U11" s="176" t="s">
        <v>0</v>
      </c>
      <c r="V11" s="175">
        <v>2</v>
      </c>
      <c r="W11" s="162" t="s">
        <v>111</v>
      </c>
      <c r="X11" s="162" t="s">
        <v>112</v>
      </c>
      <c r="Y11" s="176" t="s">
        <v>113</v>
      </c>
      <c r="Z11" s="175" t="s">
        <v>114</v>
      </c>
      <c r="AA11" s="162" t="s">
        <v>115</v>
      </c>
      <c r="AB11" s="162" t="s">
        <v>116</v>
      </c>
      <c r="AC11" s="176" t="s">
        <v>117</v>
      </c>
      <c r="AD11" s="175">
        <v>160090005</v>
      </c>
      <c r="AE11" s="162" t="s">
        <v>118</v>
      </c>
      <c r="AF11" s="162" t="s">
        <v>119</v>
      </c>
      <c r="AG11" s="162" t="s">
        <v>140</v>
      </c>
      <c r="AH11" s="177">
        <v>0.48</v>
      </c>
      <c r="AI11" s="162">
        <v>1</v>
      </c>
      <c r="AJ11" s="162">
        <v>1</v>
      </c>
      <c r="AK11" s="162">
        <v>0</v>
      </c>
      <c r="AL11" s="162">
        <v>0.6</v>
      </c>
      <c r="AM11" s="162">
        <v>0.4</v>
      </c>
      <c r="AN11" s="176">
        <v>0</v>
      </c>
      <c r="AO11" s="175">
        <v>36</v>
      </c>
      <c r="AP11" s="162" t="s">
        <v>121</v>
      </c>
      <c r="AQ11" s="162">
        <v>3603</v>
      </c>
      <c r="AR11" s="162" t="s">
        <v>141</v>
      </c>
      <c r="AS11" s="162">
        <v>3603003</v>
      </c>
      <c r="AT11" s="162" t="s">
        <v>154</v>
      </c>
      <c r="AU11" s="162" t="s">
        <v>155</v>
      </c>
      <c r="AV11" s="173">
        <v>360300300</v>
      </c>
      <c r="AW11" s="162" t="s">
        <v>156</v>
      </c>
      <c r="AX11" s="173" t="s">
        <v>157</v>
      </c>
      <c r="AY11" s="173" t="s">
        <v>127</v>
      </c>
      <c r="AZ11" s="173" t="s">
        <v>127</v>
      </c>
      <c r="BA11" s="162" t="s">
        <v>134</v>
      </c>
      <c r="BB11" s="162" t="s">
        <v>128</v>
      </c>
      <c r="BC11" s="178">
        <v>1</v>
      </c>
      <c r="BD11" s="178">
        <v>1</v>
      </c>
      <c r="BE11" s="178">
        <v>1</v>
      </c>
      <c r="BF11" s="178">
        <v>0</v>
      </c>
      <c r="BG11" s="178">
        <v>0</v>
      </c>
      <c r="BH11" s="178">
        <v>1</v>
      </c>
      <c r="BI11" s="182">
        <v>1</v>
      </c>
      <c r="BJ11" s="180">
        <f>BK14*BQ11</f>
        <v>0</v>
      </c>
      <c r="BK11" s="177">
        <v>0.3</v>
      </c>
      <c r="BL11" s="181">
        <f>BH11*BQ11</f>
        <v>0</v>
      </c>
      <c r="BM11" s="179" cm="1">
        <f t="array" ref="BM11">SUMPRODUCT(BX11:BX12*BY11:BY12)</f>
        <v>0</v>
      </c>
      <c r="BN11" s="179" cm="1">
        <f t="array" ref="BN11">SUMPRODUCT(BX11:BX12*BZ11:BZ12)</f>
        <v>0</v>
      </c>
      <c r="BO11" s="179" cm="1">
        <f t="array" ref="BO11">SUMPRODUCT(BX11:BX12*CA11:CA12)</f>
        <v>0</v>
      </c>
      <c r="BP11" s="179" cm="1">
        <f t="array" ref="BP11">SUMPRODUCT(BX11:BX12*CB11:CB12)</f>
        <v>0</v>
      </c>
      <c r="BQ11" s="179">
        <f>SUM(BM11:BP12)</f>
        <v>0</v>
      </c>
      <c r="BR11" s="65" t="s">
        <v>201</v>
      </c>
      <c r="BS11" s="65"/>
      <c r="BT11" s="232" t="s">
        <v>253</v>
      </c>
      <c r="BU11" s="30" t="s">
        <v>255</v>
      </c>
      <c r="BV11" s="66" t="s">
        <v>256</v>
      </c>
      <c r="BW11" s="61">
        <f>BX11*CC11</f>
        <v>0</v>
      </c>
      <c r="BX11" s="32">
        <v>0.4</v>
      </c>
      <c r="BY11" s="64">
        <v>0</v>
      </c>
      <c r="BZ11" s="64">
        <v>0</v>
      </c>
      <c r="CA11" s="67">
        <v>0</v>
      </c>
      <c r="CB11" s="64">
        <v>0</v>
      </c>
      <c r="CC11" s="74">
        <f>SUM(BY11:CB11)</f>
        <v>0</v>
      </c>
      <c r="CD11" s="81" t="s">
        <v>193</v>
      </c>
      <c r="CE11" s="77" t="s">
        <v>194</v>
      </c>
      <c r="CF11" s="231">
        <v>0</v>
      </c>
      <c r="CG11" s="77"/>
      <c r="CH11" s="77"/>
      <c r="CI11" s="77"/>
      <c r="CJ11" s="77"/>
      <c r="CK11" s="77"/>
      <c r="CL11" s="85"/>
      <c r="CM11" s="42"/>
      <c r="CN11" s="88"/>
      <c r="CO11" s="31"/>
      <c r="CP11" s="31"/>
      <c r="CQ11" s="31"/>
      <c r="CR11" s="31"/>
      <c r="CS11" s="31"/>
      <c r="CT11" s="31"/>
      <c r="CU11" s="31"/>
      <c r="CV11" s="31"/>
      <c r="CW11" s="31"/>
      <c r="CX11" s="31"/>
      <c r="CY11" s="31"/>
      <c r="CZ11" s="31"/>
      <c r="DA11" s="31"/>
      <c r="DB11" s="31"/>
      <c r="DC11" s="31"/>
      <c r="DD11" s="96">
        <f t="shared" si="3"/>
        <v>0</v>
      </c>
      <c r="DE11" s="103"/>
      <c r="DF11" s="31"/>
      <c r="DG11" s="31"/>
      <c r="DH11" s="31"/>
      <c r="DI11" s="31"/>
      <c r="DJ11" s="31"/>
      <c r="DK11" s="31"/>
      <c r="DL11" s="31"/>
      <c r="DM11" s="31"/>
      <c r="DN11" s="31"/>
      <c r="DO11" s="31"/>
      <c r="DP11" s="31"/>
      <c r="DQ11" s="31"/>
      <c r="DR11" s="31"/>
      <c r="DS11" s="31"/>
      <c r="DT11" s="31"/>
      <c r="DU11" s="96">
        <f t="shared" si="4"/>
        <v>0</v>
      </c>
      <c r="DV11" s="103"/>
      <c r="DW11" s="31"/>
      <c r="DX11" s="31"/>
      <c r="DY11" s="31"/>
      <c r="DZ11" s="31"/>
      <c r="EA11" s="31"/>
      <c r="EB11" s="31"/>
      <c r="EC11" s="31"/>
      <c r="ED11" s="31"/>
      <c r="EE11" s="31"/>
      <c r="EF11" s="31"/>
      <c r="EG11" s="31"/>
      <c r="EH11" s="31"/>
      <c r="EI11" s="31"/>
      <c r="EJ11" s="31"/>
      <c r="EK11" s="31"/>
      <c r="EL11" s="112">
        <f t="shared" si="5"/>
        <v>0</v>
      </c>
      <c r="EM11" s="116"/>
      <c r="EN11" s="31"/>
      <c r="EO11" s="31"/>
      <c r="EP11" s="31"/>
      <c r="EQ11" s="31"/>
      <c r="ER11" s="31"/>
      <c r="ES11" s="31"/>
      <c r="ET11" s="31"/>
      <c r="EU11" s="31"/>
      <c r="EV11" s="31"/>
      <c r="EW11" s="31"/>
      <c r="EX11" s="31"/>
      <c r="EY11" s="31"/>
      <c r="EZ11" s="31"/>
      <c r="FA11" s="31"/>
      <c r="FB11" s="31"/>
      <c r="FC11" s="96">
        <f t="shared" si="6"/>
        <v>0</v>
      </c>
      <c r="FD11" s="116"/>
      <c r="FE11" s="31"/>
      <c r="FF11" s="31"/>
      <c r="FG11" s="31"/>
      <c r="FH11" s="31"/>
      <c r="FI11" s="31"/>
      <c r="FJ11" s="31"/>
      <c r="FK11" s="31"/>
      <c r="FL11" s="31"/>
      <c r="FM11" s="31"/>
      <c r="FN11" s="31"/>
      <c r="FO11" s="31"/>
      <c r="FP11" s="31"/>
      <c r="FQ11" s="31"/>
      <c r="FR11" s="31"/>
      <c r="FS11" s="31"/>
      <c r="FT11" s="122">
        <f t="shared" si="7"/>
        <v>0</v>
      </c>
    </row>
    <row r="12" spans="2:176" ht="85.8" customHeight="1" x14ac:dyDescent="0.3">
      <c r="B12" s="160"/>
      <c r="C12" s="161"/>
      <c r="D12" s="162"/>
      <c r="E12" s="162"/>
      <c r="F12" s="162"/>
      <c r="G12" s="161"/>
      <c r="H12" s="162"/>
      <c r="I12" s="161"/>
      <c r="J12" s="174"/>
      <c r="K12" s="175"/>
      <c r="L12" s="162"/>
      <c r="M12" s="162"/>
      <c r="N12" s="183"/>
      <c r="O12" s="172"/>
      <c r="P12" s="162"/>
      <c r="Q12" s="162"/>
      <c r="R12" s="162"/>
      <c r="S12" s="173"/>
      <c r="T12" s="162"/>
      <c r="U12" s="176"/>
      <c r="V12" s="175"/>
      <c r="W12" s="162"/>
      <c r="X12" s="162"/>
      <c r="Y12" s="176"/>
      <c r="Z12" s="175"/>
      <c r="AA12" s="162"/>
      <c r="AB12" s="162"/>
      <c r="AC12" s="176"/>
      <c r="AD12" s="175"/>
      <c r="AE12" s="162"/>
      <c r="AF12" s="162"/>
      <c r="AG12" s="162"/>
      <c r="AH12" s="177"/>
      <c r="AI12" s="162"/>
      <c r="AJ12" s="162"/>
      <c r="AK12" s="162"/>
      <c r="AL12" s="162"/>
      <c r="AM12" s="162"/>
      <c r="AN12" s="176"/>
      <c r="AO12" s="175"/>
      <c r="AP12" s="162"/>
      <c r="AQ12" s="162"/>
      <c r="AR12" s="162"/>
      <c r="AS12" s="162"/>
      <c r="AT12" s="162"/>
      <c r="AU12" s="162"/>
      <c r="AV12" s="173"/>
      <c r="AW12" s="162"/>
      <c r="AX12" s="173"/>
      <c r="AY12" s="173"/>
      <c r="AZ12" s="173"/>
      <c r="BA12" s="162"/>
      <c r="BB12" s="162"/>
      <c r="BC12" s="178"/>
      <c r="BD12" s="178"/>
      <c r="BE12" s="178"/>
      <c r="BF12" s="178"/>
      <c r="BG12" s="178"/>
      <c r="BH12" s="178"/>
      <c r="BI12" s="182"/>
      <c r="BJ12" s="180"/>
      <c r="BK12" s="177"/>
      <c r="BL12" s="181"/>
      <c r="BM12" s="179"/>
      <c r="BN12" s="179"/>
      <c r="BO12" s="179"/>
      <c r="BP12" s="179"/>
      <c r="BQ12" s="179"/>
      <c r="BR12" s="65" t="s">
        <v>202</v>
      </c>
      <c r="BS12" s="66"/>
      <c r="BT12" s="234" t="s">
        <v>252</v>
      </c>
      <c r="BU12" s="66" t="s">
        <v>254</v>
      </c>
      <c r="BV12" s="66"/>
      <c r="BW12" s="61">
        <f>BX12*CC12</f>
        <v>0</v>
      </c>
      <c r="BX12" s="32">
        <v>0.6</v>
      </c>
      <c r="BY12" s="64">
        <v>0</v>
      </c>
      <c r="BZ12" s="64">
        <v>0</v>
      </c>
      <c r="CA12" s="64">
        <v>0</v>
      </c>
      <c r="CB12" s="64">
        <v>0</v>
      </c>
      <c r="CC12" s="74">
        <f>SUM(BY12+BZ12+CA12+CB12)</f>
        <v>0</v>
      </c>
      <c r="CD12" s="82" t="s">
        <v>129</v>
      </c>
      <c r="CE12" s="77" t="s">
        <v>0</v>
      </c>
      <c r="CF12" s="77" t="s">
        <v>0</v>
      </c>
      <c r="CG12" s="77" t="s">
        <v>0</v>
      </c>
      <c r="CH12" s="77" t="s">
        <v>0</v>
      </c>
      <c r="CI12" s="77" t="s">
        <v>0</v>
      </c>
      <c r="CJ12" s="77" t="s">
        <v>0</v>
      </c>
      <c r="CK12" s="77" t="s">
        <v>0</v>
      </c>
      <c r="CL12" s="85" t="s">
        <v>0</v>
      </c>
      <c r="CM12" s="92"/>
      <c r="CN12" s="90"/>
      <c r="CO12" s="31"/>
      <c r="CP12" s="31"/>
      <c r="CQ12" s="31"/>
      <c r="CR12" s="31"/>
      <c r="CS12" s="31"/>
      <c r="CT12" s="31"/>
      <c r="CU12" s="31"/>
      <c r="CV12" s="31"/>
      <c r="CW12" s="31"/>
      <c r="CX12" s="31"/>
      <c r="CY12" s="31"/>
      <c r="CZ12" s="31"/>
      <c r="DA12" s="31"/>
      <c r="DB12" s="31"/>
      <c r="DC12" s="31"/>
      <c r="DD12" s="96">
        <f t="shared" si="3"/>
        <v>0</v>
      </c>
      <c r="DE12" s="104"/>
      <c r="DF12" s="31"/>
      <c r="DG12" s="31"/>
      <c r="DH12" s="31"/>
      <c r="DI12" s="31"/>
      <c r="DJ12" s="31"/>
      <c r="DK12" s="31"/>
      <c r="DL12" s="31"/>
      <c r="DM12" s="31"/>
      <c r="DN12" s="31"/>
      <c r="DO12" s="31"/>
      <c r="DP12" s="31"/>
      <c r="DQ12" s="31"/>
      <c r="DR12" s="31"/>
      <c r="DS12" s="31"/>
      <c r="DT12" s="99"/>
      <c r="DU12" s="96">
        <f t="shared" si="4"/>
        <v>0</v>
      </c>
      <c r="DV12" s="110"/>
      <c r="DW12" s="31"/>
      <c r="DX12" s="31"/>
      <c r="DY12" s="31"/>
      <c r="DZ12" s="31"/>
      <c r="EA12" s="31"/>
      <c r="EB12" s="31"/>
      <c r="EC12" s="31"/>
      <c r="ED12" s="31"/>
      <c r="EE12" s="31"/>
      <c r="EF12" s="31"/>
      <c r="EG12" s="31"/>
      <c r="EH12" s="31"/>
      <c r="EI12" s="31"/>
      <c r="EJ12" s="31"/>
      <c r="EK12" s="31"/>
      <c r="EL12" s="112">
        <f t="shared" si="5"/>
        <v>0</v>
      </c>
      <c r="EM12" s="117"/>
      <c r="EN12" s="31"/>
      <c r="EO12" s="31"/>
      <c r="EP12" s="31"/>
      <c r="EQ12" s="31"/>
      <c r="ER12" s="31"/>
      <c r="ES12" s="31"/>
      <c r="ET12" s="31"/>
      <c r="EU12" s="31"/>
      <c r="EV12" s="31"/>
      <c r="EW12" s="31"/>
      <c r="EX12" s="31"/>
      <c r="EY12" s="31"/>
      <c r="EZ12" s="31"/>
      <c r="FA12" s="31"/>
      <c r="FB12" s="31"/>
      <c r="FC12" s="96">
        <f t="shared" si="6"/>
        <v>0</v>
      </c>
      <c r="FD12" s="110"/>
      <c r="FE12" s="31"/>
      <c r="FF12" s="31"/>
      <c r="FG12" s="31"/>
      <c r="FH12" s="31"/>
      <c r="FI12" s="31"/>
      <c r="FJ12" s="31"/>
      <c r="FK12" s="31"/>
      <c r="FL12" s="31"/>
      <c r="FM12" s="31"/>
      <c r="FN12" s="31"/>
      <c r="FO12" s="31"/>
      <c r="FP12" s="31"/>
      <c r="FQ12" s="31"/>
      <c r="FR12" s="31"/>
      <c r="FS12" s="31"/>
      <c r="FT12" s="122">
        <f t="shared" si="7"/>
        <v>0</v>
      </c>
    </row>
    <row r="13" spans="2:176" ht="142.19999999999999" customHeight="1" x14ac:dyDescent="0.3">
      <c r="B13" s="160">
        <v>56</v>
      </c>
      <c r="C13" s="161">
        <v>2</v>
      </c>
      <c r="D13" s="162" t="s">
        <v>102</v>
      </c>
      <c r="E13" s="162" t="s">
        <v>103</v>
      </c>
      <c r="F13" s="162" t="s">
        <v>104</v>
      </c>
      <c r="G13" s="161" t="s">
        <v>135</v>
      </c>
      <c r="H13" s="162" t="s">
        <v>136</v>
      </c>
      <c r="I13" s="161" t="s">
        <v>0</v>
      </c>
      <c r="J13" s="174" t="s">
        <v>0</v>
      </c>
      <c r="K13" s="175" t="s">
        <v>107</v>
      </c>
      <c r="L13" s="162" t="s">
        <v>137</v>
      </c>
      <c r="M13" s="162" t="s">
        <v>138</v>
      </c>
      <c r="N13" s="183" t="s">
        <v>139</v>
      </c>
      <c r="O13" s="172">
        <v>202500000000535</v>
      </c>
      <c r="P13" s="162" t="s">
        <v>0</v>
      </c>
      <c r="Q13" s="162" t="s">
        <v>0</v>
      </c>
      <c r="R13" s="162" t="s">
        <v>0</v>
      </c>
      <c r="S13" s="173" t="s">
        <v>0</v>
      </c>
      <c r="T13" s="162" t="s">
        <v>0</v>
      </c>
      <c r="U13" s="176" t="s">
        <v>0</v>
      </c>
      <c r="V13" s="175">
        <v>2</v>
      </c>
      <c r="W13" s="162" t="s">
        <v>111</v>
      </c>
      <c r="X13" s="162" t="s">
        <v>112</v>
      </c>
      <c r="Y13" s="176" t="s">
        <v>113</v>
      </c>
      <c r="Z13" s="175" t="s">
        <v>114</v>
      </c>
      <c r="AA13" s="162" t="s">
        <v>115</v>
      </c>
      <c r="AB13" s="162" t="s">
        <v>116</v>
      </c>
      <c r="AC13" s="176" t="s">
        <v>117</v>
      </c>
      <c r="AD13" s="175">
        <v>160090005</v>
      </c>
      <c r="AE13" s="162" t="s">
        <v>118</v>
      </c>
      <c r="AF13" s="162" t="s">
        <v>119</v>
      </c>
      <c r="AG13" s="162" t="s">
        <v>140</v>
      </c>
      <c r="AH13" s="177">
        <v>0.48</v>
      </c>
      <c r="AI13" s="162">
        <v>1</v>
      </c>
      <c r="AJ13" s="162">
        <v>1</v>
      </c>
      <c r="AK13" s="162">
        <v>0</v>
      </c>
      <c r="AL13" s="162">
        <v>0.6</v>
      </c>
      <c r="AM13" s="162">
        <v>0.4</v>
      </c>
      <c r="AN13" s="176">
        <v>0</v>
      </c>
      <c r="AO13" s="175">
        <v>36</v>
      </c>
      <c r="AP13" s="162" t="s">
        <v>121</v>
      </c>
      <c r="AQ13" s="162">
        <v>3603</v>
      </c>
      <c r="AR13" s="162" t="s">
        <v>141</v>
      </c>
      <c r="AS13" s="162">
        <v>3603026</v>
      </c>
      <c r="AT13" s="162" t="s">
        <v>142</v>
      </c>
      <c r="AU13" s="162" t="s">
        <v>143</v>
      </c>
      <c r="AV13" s="173">
        <v>360302600</v>
      </c>
      <c r="AW13" s="162" t="s">
        <v>144</v>
      </c>
      <c r="AX13" s="173" t="s">
        <v>145</v>
      </c>
      <c r="AY13" s="173" t="s">
        <v>127</v>
      </c>
      <c r="AZ13" s="173" t="s">
        <v>127</v>
      </c>
      <c r="BA13" s="162" t="s">
        <v>134</v>
      </c>
      <c r="BB13" s="162" t="s">
        <v>128</v>
      </c>
      <c r="BC13" s="178">
        <v>2324</v>
      </c>
      <c r="BD13" s="178">
        <f>+BC13+BH13</f>
        <v>2599</v>
      </c>
      <c r="BE13" s="178">
        <v>275</v>
      </c>
      <c r="BF13" s="178">
        <v>0</v>
      </c>
      <c r="BG13" s="178">
        <v>275</v>
      </c>
      <c r="BH13" s="178">
        <v>275</v>
      </c>
      <c r="BI13" s="182">
        <v>275</v>
      </c>
      <c r="BJ13" s="180">
        <f>BK17*BQ13</f>
        <v>7.5000000000000011E-2</v>
      </c>
      <c r="BK13" s="177">
        <v>0.7</v>
      </c>
      <c r="BL13" s="181">
        <f>BH13*BQ13</f>
        <v>103.125</v>
      </c>
      <c r="BM13" s="179" cm="1">
        <f t="array" ref="BM13">SUMPRODUCT(BX13:BX14*BY13:BY14)</f>
        <v>0.25</v>
      </c>
      <c r="BN13" s="179" cm="1">
        <f t="array" ref="BN13">SUMPRODUCT(BX13:BX14*BZ13:BZ14)</f>
        <v>0</v>
      </c>
      <c r="BO13" s="179" cm="1">
        <f t="array" ref="BO13">SUMPRODUCT($BX$13:$BX$14*CA13:CA14)</f>
        <v>0</v>
      </c>
      <c r="BP13" s="179" cm="1">
        <f t="array" ref="BP13">SUMPRODUCT($BX$13:$BX$14*CB13:CB14)</f>
        <v>0</v>
      </c>
      <c r="BQ13" s="179">
        <f>SUM(BM13:BP14)</f>
        <v>0.375</v>
      </c>
      <c r="BR13" s="65" t="s">
        <v>203</v>
      </c>
      <c r="BS13" s="66"/>
      <c r="BT13" s="234" t="s">
        <v>259</v>
      </c>
      <c r="BU13" s="66"/>
      <c r="BV13" s="66"/>
      <c r="BW13" s="61">
        <f>BX13*CC13</f>
        <v>0.125</v>
      </c>
      <c r="BX13" s="32">
        <v>0.5</v>
      </c>
      <c r="BY13" s="64">
        <v>0.25</v>
      </c>
      <c r="BZ13" s="64">
        <v>0</v>
      </c>
      <c r="CA13" s="64">
        <v>0</v>
      </c>
      <c r="CB13" s="64">
        <v>0</v>
      </c>
      <c r="CC13" s="74">
        <f>SUM(BY13+BZ13+CA13+CB13)</f>
        <v>0.25</v>
      </c>
      <c r="CD13" s="82"/>
      <c r="CE13" s="77"/>
      <c r="CF13" s="77"/>
      <c r="CG13" s="77"/>
      <c r="CH13" s="77"/>
      <c r="CI13" s="77"/>
      <c r="CJ13" s="77"/>
      <c r="CK13" s="77"/>
      <c r="CL13" s="85"/>
      <c r="CM13" s="42" t="s">
        <v>199</v>
      </c>
      <c r="CN13" s="88">
        <v>1078730590</v>
      </c>
      <c r="CO13" s="31"/>
      <c r="CP13" s="31"/>
      <c r="CQ13" s="31"/>
      <c r="CR13" s="31"/>
      <c r="CS13" s="31"/>
      <c r="CT13" s="31"/>
      <c r="CU13" s="31"/>
      <c r="CV13" s="31"/>
      <c r="CW13" s="31"/>
      <c r="CX13" s="31"/>
      <c r="CY13" s="31"/>
      <c r="CZ13" s="31"/>
      <c r="DA13" s="31"/>
      <c r="DB13" s="31"/>
      <c r="DC13" s="31"/>
      <c r="DD13" s="96">
        <f t="shared" si="3"/>
        <v>1078730590</v>
      </c>
      <c r="DE13" s="103">
        <v>1078730590</v>
      </c>
      <c r="DF13" s="31"/>
      <c r="DG13" s="31"/>
      <c r="DH13" s="31"/>
      <c r="DI13" s="31"/>
      <c r="DJ13" s="31"/>
      <c r="DK13" s="31"/>
      <c r="DL13" s="31"/>
      <c r="DM13" s="31"/>
      <c r="DN13" s="31"/>
      <c r="DO13" s="31"/>
      <c r="DP13" s="31"/>
      <c r="DQ13" s="31"/>
      <c r="DR13" s="31"/>
      <c r="DS13" s="31"/>
      <c r="DT13" s="31"/>
      <c r="DU13" s="96">
        <f t="shared" si="4"/>
        <v>1078730590</v>
      </c>
      <c r="DV13" s="103">
        <v>1078730590</v>
      </c>
      <c r="DW13" s="31"/>
      <c r="DX13" s="31"/>
      <c r="DY13" s="31"/>
      <c r="DZ13" s="31"/>
      <c r="EA13" s="31"/>
      <c r="EB13" s="31"/>
      <c r="EC13" s="31"/>
      <c r="ED13" s="31"/>
      <c r="EE13" s="31"/>
      <c r="EF13" s="31"/>
      <c r="EG13" s="31"/>
      <c r="EH13" s="31"/>
      <c r="EI13" s="31"/>
      <c r="EJ13" s="31"/>
      <c r="EK13" s="31"/>
      <c r="EL13" s="112">
        <f t="shared" si="5"/>
        <v>1078730590</v>
      </c>
      <c r="EM13" s="103">
        <v>40000000</v>
      </c>
      <c r="EN13" s="31"/>
      <c r="EO13" s="31"/>
      <c r="EP13" s="31"/>
      <c r="EQ13" s="31"/>
      <c r="ER13" s="100"/>
      <c r="ES13" s="31"/>
      <c r="ET13" s="31"/>
      <c r="EU13" s="31"/>
      <c r="EV13" s="31"/>
      <c r="EW13" s="31"/>
      <c r="EX13" s="31"/>
      <c r="EY13" s="31"/>
      <c r="EZ13" s="31"/>
      <c r="FA13" s="31"/>
      <c r="FB13" s="31"/>
      <c r="FC13" s="96">
        <f t="shared" si="6"/>
        <v>40000000</v>
      </c>
      <c r="FD13" s="103">
        <v>40000000</v>
      </c>
      <c r="FE13" s="31"/>
      <c r="FF13" s="31"/>
      <c r="FG13" s="31"/>
      <c r="FH13" s="31"/>
      <c r="FI13" s="31"/>
      <c r="FJ13" s="31"/>
      <c r="FK13" s="31"/>
      <c r="FL13" s="31"/>
      <c r="FM13" s="31"/>
      <c r="FN13" s="31"/>
      <c r="FO13" s="31"/>
      <c r="FP13" s="31"/>
      <c r="FQ13" s="31"/>
      <c r="FR13" s="31"/>
      <c r="FS13" s="31"/>
      <c r="FT13" s="122">
        <f t="shared" si="7"/>
        <v>40000000</v>
      </c>
    </row>
    <row r="14" spans="2:176" ht="136.19999999999999" customHeight="1" x14ac:dyDescent="0.3">
      <c r="B14" s="160"/>
      <c r="C14" s="161"/>
      <c r="D14" s="162"/>
      <c r="E14" s="162"/>
      <c r="F14" s="162"/>
      <c r="G14" s="161"/>
      <c r="H14" s="162"/>
      <c r="I14" s="161"/>
      <c r="J14" s="174"/>
      <c r="K14" s="175"/>
      <c r="L14" s="162"/>
      <c r="M14" s="162"/>
      <c r="N14" s="183"/>
      <c r="O14" s="172"/>
      <c r="P14" s="162"/>
      <c r="Q14" s="162"/>
      <c r="R14" s="162"/>
      <c r="S14" s="173"/>
      <c r="T14" s="162"/>
      <c r="U14" s="176"/>
      <c r="V14" s="175"/>
      <c r="W14" s="162"/>
      <c r="X14" s="162"/>
      <c r="Y14" s="176"/>
      <c r="Z14" s="175"/>
      <c r="AA14" s="162"/>
      <c r="AB14" s="162"/>
      <c r="AC14" s="176"/>
      <c r="AD14" s="175"/>
      <c r="AE14" s="162"/>
      <c r="AF14" s="162"/>
      <c r="AG14" s="162"/>
      <c r="AH14" s="177"/>
      <c r="AI14" s="162"/>
      <c r="AJ14" s="162"/>
      <c r="AK14" s="162"/>
      <c r="AL14" s="162"/>
      <c r="AM14" s="162"/>
      <c r="AN14" s="176"/>
      <c r="AO14" s="175"/>
      <c r="AP14" s="162"/>
      <c r="AQ14" s="162"/>
      <c r="AR14" s="162"/>
      <c r="AS14" s="162"/>
      <c r="AT14" s="162"/>
      <c r="AU14" s="162"/>
      <c r="AV14" s="173"/>
      <c r="AW14" s="162"/>
      <c r="AX14" s="173"/>
      <c r="AY14" s="173"/>
      <c r="AZ14" s="173"/>
      <c r="BA14" s="162"/>
      <c r="BB14" s="162"/>
      <c r="BC14" s="178"/>
      <c r="BD14" s="178"/>
      <c r="BE14" s="178"/>
      <c r="BF14" s="178"/>
      <c r="BG14" s="178"/>
      <c r="BH14" s="178"/>
      <c r="BI14" s="182"/>
      <c r="BJ14" s="180" t="e">
        <f>#REF!*BQ14</f>
        <v>#REF!</v>
      </c>
      <c r="BK14" s="177">
        <v>1</v>
      </c>
      <c r="BL14" s="181">
        <f t="shared" ref="BL14" si="8">BF14*BQ14</f>
        <v>0</v>
      </c>
      <c r="BM14" s="135" cm="1">
        <f t="array" ref="BM14">SUMPRODUCT(BX14:BX15*BY14:BY15)</f>
        <v>0.125</v>
      </c>
      <c r="BN14" s="135" cm="1">
        <f t="array" ref="BN14">SUMPRODUCT(BX14:BX15*BZ14:BZ15)</f>
        <v>0</v>
      </c>
      <c r="BO14" s="135" cm="1">
        <f t="array" ref="BO14">SUMPRODUCT(BX14:BX15*CA14:CA15)</f>
        <v>0</v>
      </c>
      <c r="BP14" s="135" cm="1">
        <f t="array" ref="BP14">SUMPRODUCT(BY14:BY15*CB14:CB15)</f>
        <v>0</v>
      </c>
      <c r="BQ14" s="179">
        <f>SUM(BM14:BP18)</f>
        <v>0.125</v>
      </c>
      <c r="BR14" s="66" t="s">
        <v>204</v>
      </c>
      <c r="BS14" s="66"/>
      <c r="BT14" s="234" t="s">
        <v>257</v>
      </c>
      <c r="BU14" s="66"/>
      <c r="BV14" s="66"/>
      <c r="BW14" s="61">
        <f>BX14*CC14</f>
        <v>0.125</v>
      </c>
      <c r="BX14" s="32">
        <v>0.5</v>
      </c>
      <c r="BY14" s="64">
        <v>0.25</v>
      </c>
      <c r="BZ14" s="64">
        <v>0</v>
      </c>
      <c r="CA14" s="64">
        <v>0</v>
      </c>
      <c r="CB14" s="64">
        <v>0</v>
      </c>
      <c r="CC14" s="74">
        <f>SUM(BY14+BZ14+CA14+CB14)</f>
        <v>0.25</v>
      </c>
      <c r="CD14" s="82"/>
      <c r="CE14" s="77"/>
      <c r="CF14" s="77"/>
      <c r="CG14" s="77"/>
      <c r="CH14" s="77"/>
      <c r="CI14" s="77"/>
      <c r="CJ14" s="77"/>
      <c r="CK14" s="77"/>
      <c r="CL14" s="85"/>
      <c r="CM14" s="92" t="s">
        <v>199</v>
      </c>
      <c r="CN14" s="90">
        <v>1266335910</v>
      </c>
      <c r="CO14" s="31" t="s">
        <v>0</v>
      </c>
      <c r="CP14" s="31" t="s">
        <v>0</v>
      </c>
      <c r="CQ14" s="31" t="s">
        <v>0</v>
      </c>
      <c r="CR14" s="31" t="s">
        <v>0</v>
      </c>
      <c r="CS14" s="31" t="s">
        <v>0</v>
      </c>
      <c r="CT14" s="31" t="s">
        <v>0</v>
      </c>
      <c r="CU14" s="31" t="s">
        <v>0</v>
      </c>
      <c r="CV14" s="31" t="s">
        <v>0</v>
      </c>
      <c r="CW14" s="31" t="s">
        <v>0</v>
      </c>
      <c r="CX14" s="31" t="s">
        <v>0</v>
      </c>
      <c r="CY14" s="31" t="s">
        <v>0</v>
      </c>
      <c r="CZ14" s="31" t="s">
        <v>0</v>
      </c>
      <c r="DA14" s="31" t="s">
        <v>0</v>
      </c>
      <c r="DB14" s="31" t="s">
        <v>0</v>
      </c>
      <c r="DC14" s="31" t="s">
        <v>0</v>
      </c>
      <c r="DD14" s="96">
        <f t="shared" si="3"/>
        <v>1266335910</v>
      </c>
      <c r="DE14" s="103">
        <v>1266335910</v>
      </c>
      <c r="DF14" s="31" t="s">
        <v>0</v>
      </c>
      <c r="DG14" s="31" t="s">
        <v>0</v>
      </c>
      <c r="DH14" s="31" t="s">
        <v>0</v>
      </c>
      <c r="DI14" s="31" t="s">
        <v>0</v>
      </c>
      <c r="DJ14" s="100"/>
      <c r="DK14" s="31" t="s">
        <v>0</v>
      </c>
      <c r="DL14" s="31" t="s">
        <v>0</v>
      </c>
      <c r="DM14" s="31" t="s">
        <v>0</v>
      </c>
      <c r="DN14" s="31" t="s">
        <v>0</v>
      </c>
      <c r="DO14" s="31" t="s">
        <v>0</v>
      </c>
      <c r="DP14" s="31" t="s">
        <v>0</v>
      </c>
      <c r="DQ14" s="31" t="s">
        <v>0</v>
      </c>
      <c r="DR14" s="31" t="s">
        <v>0</v>
      </c>
      <c r="DS14" s="31" t="s">
        <v>0</v>
      </c>
      <c r="DT14" s="31" t="s">
        <v>0</v>
      </c>
      <c r="DU14" s="96">
        <f t="shared" si="4"/>
        <v>1266335910</v>
      </c>
      <c r="DV14" s="110">
        <v>1266335910</v>
      </c>
      <c r="DW14" s="31" t="s">
        <v>0</v>
      </c>
      <c r="DX14" s="31" t="s">
        <v>0</v>
      </c>
      <c r="DY14" s="31" t="s">
        <v>0</v>
      </c>
      <c r="DZ14" s="31" t="s">
        <v>0</v>
      </c>
      <c r="EA14" s="31" t="s">
        <v>0</v>
      </c>
      <c r="EB14" s="31" t="s">
        <v>0</v>
      </c>
      <c r="EC14" s="31" t="s">
        <v>0</v>
      </c>
      <c r="ED14" s="31" t="s">
        <v>0</v>
      </c>
      <c r="EE14" s="31" t="s">
        <v>0</v>
      </c>
      <c r="EF14" s="31" t="s">
        <v>0</v>
      </c>
      <c r="EG14" s="31" t="s">
        <v>0</v>
      </c>
      <c r="EH14" s="31" t="s">
        <v>0</v>
      </c>
      <c r="EI14" s="31" t="s">
        <v>0</v>
      </c>
      <c r="EJ14" s="31" t="s">
        <v>0</v>
      </c>
      <c r="EK14" s="31" t="s">
        <v>0</v>
      </c>
      <c r="EL14" s="112">
        <f t="shared" si="5"/>
        <v>1266335910</v>
      </c>
      <c r="EM14" s="103">
        <v>42066500</v>
      </c>
      <c r="EN14" s="31" t="s">
        <v>0</v>
      </c>
      <c r="EO14" s="31" t="s">
        <v>0</v>
      </c>
      <c r="EP14" s="31" t="s">
        <v>0</v>
      </c>
      <c r="EQ14" s="31" t="s">
        <v>0</v>
      </c>
      <c r="ER14" s="31" t="s">
        <v>0</v>
      </c>
      <c r="ES14" s="31" t="s">
        <v>0</v>
      </c>
      <c r="ET14" s="31" t="s">
        <v>0</v>
      </c>
      <c r="EU14" s="31" t="s">
        <v>0</v>
      </c>
      <c r="EV14" s="31" t="s">
        <v>0</v>
      </c>
      <c r="EW14" s="31" t="s">
        <v>0</v>
      </c>
      <c r="EX14" s="31" t="s">
        <v>0</v>
      </c>
      <c r="EY14" s="31" t="s">
        <v>0</v>
      </c>
      <c r="EZ14" s="31" t="s">
        <v>0</v>
      </c>
      <c r="FA14" s="31" t="s">
        <v>0</v>
      </c>
      <c r="FB14" s="31" t="s">
        <v>0</v>
      </c>
      <c r="FC14" s="96">
        <f t="shared" si="6"/>
        <v>42066500</v>
      </c>
      <c r="FD14" s="103">
        <v>42066500</v>
      </c>
      <c r="FE14" s="31" t="s">
        <v>0</v>
      </c>
      <c r="FF14" s="31" t="s">
        <v>0</v>
      </c>
      <c r="FG14" s="31" t="s">
        <v>0</v>
      </c>
      <c r="FH14" s="31" t="s">
        <v>0</v>
      </c>
      <c r="FI14" s="31" t="s">
        <v>0</v>
      </c>
      <c r="FJ14" s="31" t="s">
        <v>0</v>
      </c>
      <c r="FK14" s="31" t="s">
        <v>0</v>
      </c>
      <c r="FL14" s="31" t="s">
        <v>0</v>
      </c>
      <c r="FM14" s="31" t="s">
        <v>0</v>
      </c>
      <c r="FN14" s="31" t="s">
        <v>0</v>
      </c>
      <c r="FO14" s="31" t="s">
        <v>0</v>
      </c>
      <c r="FP14" s="31" t="s">
        <v>0</v>
      </c>
      <c r="FQ14" s="31" t="s">
        <v>0</v>
      </c>
      <c r="FR14" s="31" t="s">
        <v>0</v>
      </c>
      <c r="FS14" s="31" t="s">
        <v>0</v>
      </c>
      <c r="FT14" s="122">
        <f t="shared" si="7"/>
        <v>42066500</v>
      </c>
    </row>
    <row r="15" spans="2:176" ht="81" customHeight="1" x14ac:dyDescent="0.3">
      <c r="B15" s="160">
        <v>57</v>
      </c>
      <c r="C15" s="161">
        <v>2</v>
      </c>
      <c r="D15" s="162" t="s">
        <v>102</v>
      </c>
      <c r="E15" s="162" t="s">
        <v>103</v>
      </c>
      <c r="F15" s="162" t="s">
        <v>104</v>
      </c>
      <c r="G15" s="161" t="s">
        <v>146</v>
      </c>
      <c r="H15" s="162" t="s">
        <v>147</v>
      </c>
      <c r="I15" s="161" t="s">
        <v>0</v>
      </c>
      <c r="J15" s="174" t="s">
        <v>0</v>
      </c>
      <c r="K15" s="175" t="s">
        <v>107</v>
      </c>
      <c r="L15" s="162" t="s">
        <v>148</v>
      </c>
      <c r="M15" s="162" t="s">
        <v>149</v>
      </c>
      <c r="N15" s="183" t="s">
        <v>150</v>
      </c>
      <c r="O15" s="172">
        <v>202500000001291</v>
      </c>
      <c r="P15" s="162" t="s">
        <v>0</v>
      </c>
      <c r="Q15" s="162" t="s">
        <v>0</v>
      </c>
      <c r="R15" s="162" t="s">
        <v>0</v>
      </c>
      <c r="S15" s="173" t="s">
        <v>0</v>
      </c>
      <c r="T15" s="162" t="s">
        <v>0</v>
      </c>
      <c r="U15" s="176" t="s">
        <v>0</v>
      </c>
      <c r="V15" s="175">
        <v>2</v>
      </c>
      <c r="W15" s="162" t="s">
        <v>111</v>
      </c>
      <c r="X15" s="162" t="s">
        <v>112</v>
      </c>
      <c r="Y15" s="176" t="s">
        <v>113</v>
      </c>
      <c r="Z15" s="175" t="s">
        <v>114</v>
      </c>
      <c r="AA15" s="162" t="s">
        <v>115</v>
      </c>
      <c r="AB15" s="162" t="s">
        <v>116</v>
      </c>
      <c r="AC15" s="176" t="s">
        <v>117</v>
      </c>
      <c r="AD15" s="175">
        <v>160090005</v>
      </c>
      <c r="AE15" s="162" t="s">
        <v>118</v>
      </c>
      <c r="AF15" s="162" t="s">
        <v>119</v>
      </c>
      <c r="AG15" s="162" t="s">
        <v>140</v>
      </c>
      <c r="AH15" s="184">
        <v>0.1</v>
      </c>
      <c r="AI15" s="162">
        <v>1</v>
      </c>
      <c r="AJ15" s="162">
        <v>1</v>
      </c>
      <c r="AK15" s="162">
        <v>0</v>
      </c>
      <c r="AL15" s="162">
        <v>0.6</v>
      </c>
      <c r="AM15" s="162">
        <v>0.4</v>
      </c>
      <c r="AN15" s="176">
        <v>0</v>
      </c>
      <c r="AO15" s="175">
        <v>36</v>
      </c>
      <c r="AP15" s="162" t="s">
        <v>121</v>
      </c>
      <c r="AQ15" s="162">
        <v>3603</v>
      </c>
      <c r="AR15" s="162" t="s">
        <v>151</v>
      </c>
      <c r="AS15" s="162">
        <v>3603021</v>
      </c>
      <c r="AT15" s="162" t="s">
        <v>152</v>
      </c>
      <c r="AU15" s="162" t="s">
        <v>153</v>
      </c>
      <c r="AV15" s="173">
        <v>360302100</v>
      </c>
      <c r="AW15" s="185" t="s">
        <v>133</v>
      </c>
      <c r="AX15" s="173" t="s">
        <v>217</v>
      </c>
      <c r="AY15" s="173" t="s">
        <v>127</v>
      </c>
      <c r="AZ15" s="173" t="s">
        <v>127</v>
      </c>
      <c r="BA15" s="162" t="s">
        <v>134</v>
      </c>
      <c r="BB15" s="161" t="s">
        <v>128</v>
      </c>
      <c r="BC15" s="178">
        <v>0</v>
      </c>
      <c r="BD15" s="178">
        <v>4</v>
      </c>
      <c r="BE15" s="178">
        <v>4</v>
      </c>
      <c r="BF15" s="178">
        <v>0</v>
      </c>
      <c r="BG15" s="178">
        <v>4</v>
      </c>
      <c r="BH15" s="178">
        <v>4</v>
      </c>
      <c r="BI15" s="182">
        <v>4</v>
      </c>
      <c r="BJ15" s="180">
        <f>BK17*BQ15</f>
        <v>0</v>
      </c>
      <c r="BK15" s="177">
        <v>0.2</v>
      </c>
      <c r="BL15" s="181">
        <f>BH15*BQ15</f>
        <v>0</v>
      </c>
      <c r="BM15" s="179" cm="1">
        <f t="array" ref="BM15">SUMPRODUCT($BX$15:$BX$16*BY15:BY16)</f>
        <v>0</v>
      </c>
      <c r="BN15" s="179" cm="1">
        <f t="array" ref="BN15">SUMPRODUCT($BX$15:$BX$16*BZ15:BZ16)</f>
        <v>0</v>
      </c>
      <c r="BO15" s="179" cm="1">
        <f t="array" ref="BO15">SUMPRODUCT($BX$15:$BX$16*CA15:CA16)</f>
        <v>0</v>
      </c>
      <c r="BP15" s="179" cm="1">
        <f t="array" ref="BP15">SUMPRODUCT($BX$15:$BX$16*CB15:CB16)</f>
        <v>0</v>
      </c>
      <c r="BQ15" s="179">
        <f>SUM(BM15:BP16)</f>
        <v>0</v>
      </c>
      <c r="BR15" s="65" t="s">
        <v>190</v>
      </c>
      <c r="BS15" s="126"/>
      <c r="BT15" s="235" t="s">
        <v>261</v>
      </c>
      <c r="BU15" s="30"/>
      <c r="BV15" s="30"/>
      <c r="BW15" s="61">
        <f t="shared" ref="BW15:BW19" si="9">BX15*CC15</f>
        <v>0</v>
      </c>
      <c r="BX15" s="32">
        <v>0.5</v>
      </c>
      <c r="BY15" s="64">
        <v>0</v>
      </c>
      <c r="BZ15" s="64">
        <v>0</v>
      </c>
      <c r="CA15" s="64">
        <v>0</v>
      </c>
      <c r="CB15" s="64">
        <v>0</v>
      </c>
      <c r="CC15" s="74">
        <f t="shared" ref="CC15:CC19" si="10">SUM(BY15:CB15)</f>
        <v>0</v>
      </c>
      <c r="CD15" s="81"/>
      <c r="CE15" s="31"/>
      <c r="CF15" s="31"/>
      <c r="CG15" s="31"/>
      <c r="CH15" s="31"/>
      <c r="CI15" s="31"/>
      <c r="CJ15" s="31"/>
      <c r="CK15" s="31"/>
      <c r="CL15" s="44"/>
      <c r="CM15" s="92"/>
      <c r="CN15" s="89">
        <v>0</v>
      </c>
      <c r="CO15" s="31"/>
      <c r="CP15" s="31"/>
      <c r="CQ15" s="31"/>
      <c r="CR15" s="31"/>
      <c r="CS15" s="31"/>
      <c r="CT15" s="31"/>
      <c r="CU15" s="31"/>
      <c r="CV15" s="31"/>
      <c r="CW15" s="31"/>
      <c r="CX15" s="31"/>
      <c r="CY15" s="31"/>
      <c r="CZ15" s="31"/>
      <c r="DA15" s="31"/>
      <c r="DB15" s="31"/>
      <c r="DC15" s="31"/>
      <c r="DD15" s="96">
        <f t="shared" si="3"/>
        <v>0</v>
      </c>
      <c r="DE15" s="103"/>
      <c r="DF15" s="31"/>
      <c r="DG15" s="31"/>
      <c r="DH15" s="31"/>
      <c r="DI15" s="31"/>
      <c r="DJ15" s="31"/>
      <c r="DK15" s="31"/>
      <c r="DL15" s="31"/>
      <c r="DM15" s="31"/>
      <c r="DN15" s="31"/>
      <c r="DO15" s="31"/>
      <c r="DP15" s="31"/>
      <c r="DQ15" s="31"/>
      <c r="DR15" s="31"/>
      <c r="DS15" s="31"/>
      <c r="DT15" s="31"/>
      <c r="DU15" s="96">
        <f t="shared" si="4"/>
        <v>0</v>
      </c>
      <c r="DV15" s="42"/>
      <c r="DW15" s="31"/>
      <c r="DX15" s="31"/>
      <c r="DY15" s="31"/>
      <c r="DZ15" s="31"/>
      <c r="EA15" s="31"/>
      <c r="EB15" s="31"/>
      <c r="EC15" s="31"/>
      <c r="ED15" s="31"/>
      <c r="EE15" s="31"/>
      <c r="EF15" s="31"/>
      <c r="EG15" s="31"/>
      <c r="EH15" s="31"/>
      <c r="EI15" s="31"/>
      <c r="EJ15" s="31"/>
      <c r="EK15" s="31"/>
      <c r="EL15" s="112">
        <f t="shared" si="5"/>
        <v>0</v>
      </c>
      <c r="EM15" s="42"/>
      <c r="EN15" s="31"/>
      <c r="EO15" s="31"/>
      <c r="EP15" s="31"/>
      <c r="EQ15" s="31"/>
      <c r="ER15" s="31"/>
      <c r="ES15" s="31"/>
      <c r="ET15" s="31"/>
      <c r="EU15" s="31"/>
      <c r="EV15" s="31"/>
      <c r="EW15" s="31"/>
      <c r="EX15" s="31"/>
      <c r="EY15" s="31"/>
      <c r="EZ15" s="31"/>
      <c r="FA15" s="31"/>
      <c r="FB15" s="31"/>
      <c r="FC15" s="96">
        <f t="shared" si="6"/>
        <v>0</v>
      </c>
      <c r="FD15" s="42"/>
      <c r="FE15" s="31"/>
      <c r="FF15" s="31"/>
      <c r="FG15" s="31"/>
      <c r="FH15" s="31"/>
      <c r="FI15" s="31"/>
      <c r="FJ15" s="31"/>
      <c r="FK15" s="31"/>
      <c r="FL15" s="31"/>
      <c r="FM15" s="31"/>
      <c r="FN15" s="31"/>
      <c r="FO15" s="31"/>
      <c r="FP15" s="31"/>
      <c r="FQ15" s="31"/>
      <c r="FR15" s="31"/>
      <c r="FS15" s="31"/>
      <c r="FT15" s="122">
        <f t="shared" si="7"/>
        <v>0</v>
      </c>
    </row>
    <row r="16" spans="2:176" ht="81" customHeight="1" x14ac:dyDescent="0.3">
      <c r="B16" s="160"/>
      <c r="C16" s="161"/>
      <c r="D16" s="162"/>
      <c r="E16" s="162"/>
      <c r="F16" s="162"/>
      <c r="G16" s="161"/>
      <c r="H16" s="162"/>
      <c r="I16" s="161"/>
      <c r="J16" s="174"/>
      <c r="K16" s="175"/>
      <c r="L16" s="162"/>
      <c r="M16" s="162"/>
      <c r="N16" s="183"/>
      <c r="O16" s="172"/>
      <c r="P16" s="162"/>
      <c r="Q16" s="162"/>
      <c r="R16" s="162"/>
      <c r="S16" s="173"/>
      <c r="T16" s="162"/>
      <c r="U16" s="176"/>
      <c r="V16" s="175"/>
      <c r="W16" s="162"/>
      <c r="X16" s="162"/>
      <c r="Y16" s="176"/>
      <c r="Z16" s="175"/>
      <c r="AA16" s="162"/>
      <c r="AB16" s="162"/>
      <c r="AC16" s="176"/>
      <c r="AD16" s="175"/>
      <c r="AE16" s="162"/>
      <c r="AF16" s="162"/>
      <c r="AG16" s="162"/>
      <c r="AH16" s="184"/>
      <c r="AI16" s="162"/>
      <c r="AJ16" s="162"/>
      <c r="AK16" s="162"/>
      <c r="AL16" s="162"/>
      <c r="AM16" s="162"/>
      <c r="AN16" s="176"/>
      <c r="AO16" s="175"/>
      <c r="AP16" s="162"/>
      <c r="AQ16" s="162"/>
      <c r="AR16" s="162"/>
      <c r="AS16" s="162"/>
      <c r="AT16" s="162"/>
      <c r="AU16" s="162"/>
      <c r="AV16" s="173"/>
      <c r="AW16" s="185"/>
      <c r="AX16" s="186"/>
      <c r="AY16" s="173"/>
      <c r="AZ16" s="173"/>
      <c r="BA16" s="162"/>
      <c r="BB16" s="161"/>
      <c r="BC16" s="178"/>
      <c r="BD16" s="178"/>
      <c r="BE16" s="178"/>
      <c r="BF16" s="178"/>
      <c r="BG16" s="178"/>
      <c r="BH16" s="178"/>
      <c r="BI16" s="182"/>
      <c r="BJ16" s="180"/>
      <c r="BK16" s="177"/>
      <c r="BL16" s="181"/>
      <c r="BM16" s="179"/>
      <c r="BN16" s="179"/>
      <c r="BO16" s="179"/>
      <c r="BP16" s="179"/>
      <c r="BQ16" s="179"/>
      <c r="BR16" s="65" t="s">
        <v>191</v>
      </c>
      <c r="BS16" s="126"/>
      <c r="BT16" s="235" t="s">
        <v>261</v>
      </c>
      <c r="BU16" s="30"/>
      <c r="BV16" s="30"/>
      <c r="BW16" s="61">
        <f t="shared" si="9"/>
        <v>0</v>
      </c>
      <c r="BX16" s="32">
        <v>0.5</v>
      </c>
      <c r="BY16" s="64">
        <v>0</v>
      </c>
      <c r="BZ16" s="64">
        <v>0</v>
      </c>
      <c r="CA16" s="64">
        <v>0</v>
      </c>
      <c r="CB16" s="64">
        <v>0</v>
      </c>
      <c r="CC16" s="74">
        <f t="shared" si="10"/>
        <v>0</v>
      </c>
      <c r="CD16" s="81"/>
      <c r="CE16" s="31"/>
      <c r="CF16" s="31"/>
      <c r="CG16" s="31"/>
      <c r="CH16" s="31"/>
      <c r="CI16" s="31"/>
      <c r="CJ16" s="31"/>
      <c r="CK16" s="31"/>
      <c r="CL16" s="44"/>
      <c r="CM16" s="92"/>
      <c r="CN16" s="89">
        <v>0</v>
      </c>
      <c r="CO16" s="31"/>
      <c r="CP16" s="31"/>
      <c r="CQ16" s="31"/>
      <c r="CR16" s="31"/>
      <c r="CS16" s="31"/>
      <c r="CT16" s="31"/>
      <c r="CU16" s="31"/>
      <c r="CV16" s="31"/>
      <c r="CW16" s="31"/>
      <c r="CX16" s="31"/>
      <c r="CY16" s="31"/>
      <c r="CZ16" s="31"/>
      <c r="DA16" s="31"/>
      <c r="DB16" s="31"/>
      <c r="DC16" s="31"/>
      <c r="DD16" s="96">
        <f t="shared" si="3"/>
        <v>0</v>
      </c>
      <c r="DE16" s="103"/>
      <c r="DF16" s="31"/>
      <c r="DG16" s="31"/>
      <c r="DH16" s="31"/>
      <c r="DI16" s="31"/>
      <c r="DJ16" s="31"/>
      <c r="DK16" s="31"/>
      <c r="DL16" s="31"/>
      <c r="DM16" s="31"/>
      <c r="DN16" s="31"/>
      <c r="DO16" s="31"/>
      <c r="DP16" s="31"/>
      <c r="DQ16" s="31"/>
      <c r="DR16" s="31"/>
      <c r="DS16" s="31"/>
      <c r="DT16" s="31"/>
      <c r="DU16" s="96">
        <f t="shared" si="4"/>
        <v>0</v>
      </c>
      <c r="DV16" s="42"/>
      <c r="DW16" s="31"/>
      <c r="DX16" s="31"/>
      <c r="DY16" s="31"/>
      <c r="DZ16" s="31"/>
      <c r="EA16" s="31"/>
      <c r="EB16" s="31"/>
      <c r="EC16" s="31"/>
      <c r="ED16" s="31"/>
      <c r="EE16" s="31"/>
      <c r="EF16" s="31"/>
      <c r="EG16" s="31"/>
      <c r="EH16" s="31"/>
      <c r="EI16" s="31"/>
      <c r="EJ16" s="31"/>
      <c r="EK16" s="31"/>
      <c r="EL16" s="112">
        <f t="shared" si="5"/>
        <v>0</v>
      </c>
      <c r="EM16" s="42"/>
      <c r="EN16" s="31"/>
      <c r="EO16" s="31"/>
      <c r="EP16" s="31"/>
      <c r="EQ16" s="31"/>
      <c r="ER16" s="31"/>
      <c r="ES16" s="31"/>
      <c r="ET16" s="31"/>
      <c r="EU16" s="31"/>
      <c r="EV16" s="31"/>
      <c r="EW16" s="31"/>
      <c r="EX16" s="31"/>
      <c r="EY16" s="31"/>
      <c r="EZ16" s="31"/>
      <c r="FA16" s="31"/>
      <c r="FB16" s="31"/>
      <c r="FC16" s="96">
        <f t="shared" si="6"/>
        <v>0</v>
      </c>
      <c r="FD16" s="42"/>
      <c r="FE16" s="31"/>
      <c r="FF16" s="31"/>
      <c r="FG16" s="31"/>
      <c r="FH16" s="31"/>
      <c r="FI16" s="31"/>
      <c r="FJ16" s="31"/>
      <c r="FK16" s="31"/>
      <c r="FL16" s="31"/>
      <c r="FM16" s="31"/>
      <c r="FN16" s="31"/>
      <c r="FO16" s="31"/>
      <c r="FP16" s="31"/>
      <c r="FQ16" s="31"/>
      <c r="FR16" s="31"/>
      <c r="FS16" s="31"/>
      <c r="FT16" s="122">
        <f t="shared" si="7"/>
        <v>0</v>
      </c>
    </row>
    <row r="17" spans="2:176" ht="92.4" customHeight="1" x14ac:dyDescent="0.3">
      <c r="B17" s="160">
        <v>57</v>
      </c>
      <c r="C17" s="161">
        <v>2</v>
      </c>
      <c r="D17" s="162" t="s">
        <v>102</v>
      </c>
      <c r="E17" s="162" t="s">
        <v>103</v>
      </c>
      <c r="F17" s="162" t="s">
        <v>104</v>
      </c>
      <c r="G17" s="161" t="s">
        <v>146</v>
      </c>
      <c r="H17" s="162" t="s">
        <v>147</v>
      </c>
      <c r="I17" s="161" t="s">
        <v>0</v>
      </c>
      <c r="J17" s="174" t="s">
        <v>0</v>
      </c>
      <c r="K17" s="175" t="s">
        <v>107</v>
      </c>
      <c r="L17" s="162" t="s">
        <v>148</v>
      </c>
      <c r="M17" s="162" t="s">
        <v>149</v>
      </c>
      <c r="N17" s="183" t="s">
        <v>150</v>
      </c>
      <c r="O17" s="172">
        <v>202500000001291</v>
      </c>
      <c r="P17" s="162" t="s">
        <v>0</v>
      </c>
      <c r="Q17" s="162" t="s">
        <v>0</v>
      </c>
      <c r="R17" s="162" t="s">
        <v>0</v>
      </c>
      <c r="S17" s="173" t="s">
        <v>0</v>
      </c>
      <c r="T17" s="162" t="s">
        <v>0</v>
      </c>
      <c r="U17" s="176" t="s">
        <v>0</v>
      </c>
      <c r="V17" s="175">
        <v>2</v>
      </c>
      <c r="W17" s="162" t="s">
        <v>111</v>
      </c>
      <c r="X17" s="162" t="s">
        <v>112</v>
      </c>
      <c r="Y17" s="176" t="s">
        <v>113</v>
      </c>
      <c r="Z17" s="175" t="s">
        <v>114</v>
      </c>
      <c r="AA17" s="162" t="s">
        <v>115</v>
      </c>
      <c r="AB17" s="162" t="s">
        <v>116</v>
      </c>
      <c r="AC17" s="176" t="s">
        <v>117</v>
      </c>
      <c r="AD17" s="175">
        <v>160090005</v>
      </c>
      <c r="AE17" s="162" t="s">
        <v>118</v>
      </c>
      <c r="AF17" s="162" t="s">
        <v>119</v>
      </c>
      <c r="AG17" s="162" t="s">
        <v>140</v>
      </c>
      <c r="AH17" s="184">
        <v>0.1</v>
      </c>
      <c r="AI17" s="162">
        <v>1</v>
      </c>
      <c r="AJ17" s="162">
        <v>1</v>
      </c>
      <c r="AK17" s="162">
        <v>0</v>
      </c>
      <c r="AL17" s="162">
        <v>0.6</v>
      </c>
      <c r="AM17" s="162">
        <v>0.4</v>
      </c>
      <c r="AN17" s="176">
        <v>0</v>
      </c>
      <c r="AO17" s="175">
        <v>36</v>
      </c>
      <c r="AP17" s="162" t="s">
        <v>121</v>
      </c>
      <c r="AQ17" s="162">
        <v>3603</v>
      </c>
      <c r="AR17" s="162" t="s">
        <v>151</v>
      </c>
      <c r="AS17" s="162">
        <v>3603002</v>
      </c>
      <c r="AT17" s="162" t="s">
        <v>215</v>
      </c>
      <c r="AU17" s="162" t="s">
        <v>216</v>
      </c>
      <c r="AV17" s="173">
        <v>360300200</v>
      </c>
      <c r="AW17" s="162" t="s">
        <v>182</v>
      </c>
      <c r="AX17" s="173" t="s">
        <v>145</v>
      </c>
      <c r="AY17" s="173" t="s">
        <v>127</v>
      </c>
      <c r="AZ17" s="173" t="s">
        <v>127</v>
      </c>
      <c r="BA17" s="162" t="s">
        <v>134</v>
      </c>
      <c r="BB17" s="161" t="s">
        <v>128</v>
      </c>
      <c r="BC17" s="178">
        <v>6365</v>
      </c>
      <c r="BD17" s="178">
        <v>7020</v>
      </c>
      <c r="BE17" s="178">
        <v>655</v>
      </c>
      <c r="BF17" s="178">
        <v>0</v>
      </c>
      <c r="BG17" s="178">
        <v>655</v>
      </c>
      <c r="BH17" s="178">
        <v>655</v>
      </c>
      <c r="BI17" s="182">
        <v>655</v>
      </c>
      <c r="BJ17" s="180" t="e">
        <f>#REF!*BQ17</f>
        <v>#REF!</v>
      </c>
      <c r="BK17" s="177">
        <v>0.2</v>
      </c>
      <c r="BL17" s="181">
        <f>BH17*BQ17</f>
        <v>0</v>
      </c>
      <c r="BM17" s="179" cm="1">
        <f t="array" ref="BM17">SUMPRODUCT($BX$17:$BX$18*BY17:BY18)</f>
        <v>0</v>
      </c>
      <c r="BN17" s="179" cm="1">
        <f t="array" ref="BN17">SUMPRODUCT($BX$17:$BX$18*BZ17:BZ18)</f>
        <v>0</v>
      </c>
      <c r="BO17" s="179" cm="1">
        <f t="array" ref="BO17">SUMPRODUCT($BX$17:$BX$18*CA17:CA18)</f>
        <v>0</v>
      </c>
      <c r="BP17" s="179" cm="1">
        <f t="array" ref="BP17">SUMPRODUCT($BX$17:$BX$18*CB17:CB18)</f>
        <v>0</v>
      </c>
      <c r="BQ17" s="179">
        <f>SUM(BM17:BP18)</f>
        <v>0</v>
      </c>
      <c r="BR17" s="65" t="s">
        <v>210</v>
      </c>
      <c r="BS17" s="129"/>
      <c r="BT17" s="235" t="s">
        <v>263</v>
      </c>
      <c r="BU17" s="30"/>
      <c r="BV17" s="30" t="s">
        <v>260</v>
      </c>
      <c r="BW17" s="61">
        <f t="shared" si="9"/>
        <v>0</v>
      </c>
      <c r="BX17" s="32">
        <v>0.5</v>
      </c>
      <c r="BY17" s="64">
        <v>0</v>
      </c>
      <c r="BZ17" s="64">
        <v>0</v>
      </c>
      <c r="CA17" s="64">
        <v>0</v>
      </c>
      <c r="CB17" s="64">
        <v>0</v>
      </c>
      <c r="CC17" s="74">
        <f t="shared" si="10"/>
        <v>0</v>
      </c>
      <c r="CD17" s="81"/>
      <c r="CE17" s="31"/>
      <c r="CF17" s="31"/>
      <c r="CG17" s="31"/>
      <c r="CH17" s="31"/>
      <c r="CI17" s="31"/>
      <c r="CJ17" s="31"/>
      <c r="CK17" s="31"/>
      <c r="CL17" s="44"/>
      <c r="CM17" s="92" t="s">
        <v>198</v>
      </c>
      <c r="CN17" s="89">
        <v>241644000</v>
      </c>
      <c r="CO17" s="31"/>
      <c r="CP17" s="31"/>
      <c r="CQ17" s="31"/>
      <c r="CR17" s="31"/>
      <c r="CS17" s="31"/>
      <c r="CT17" s="31"/>
      <c r="CU17" s="31"/>
      <c r="CV17" s="31"/>
      <c r="CW17" s="31"/>
      <c r="CX17" s="31"/>
      <c r="CY17" s="31"/>
      <c r="CZ17" s="31"/>
      <c r="DA17" s="31"/>
      <c r="DB17" s="31"/>
      <c r="DC17" s="31"/>
      <c r="DD17" s="96">
        <f t="shared" si="3"/>
        <v>241644000</v>
      </c>
      <c r="DE17" s="103">
        <v>241644000</v>
      </c>
      <c r="DF17" s="31"/>
      <c r="DG17" s="31"/>
      <c r="DH17" s="31"/>
      <c r="DI17" s="31"/>
      <c r="DJ17" s="31"/>
      <c r="DK17" s="31"/>
      <c r="DL17" s="31"/>
      <c r="DM17" s="31"/>
      <c r="DN17" s="31"/>
      <c r="DO17" s="31"/>
      <c r="DP17" s="31"/>
      <c r="DQ17" s="31"/>
      <c r="DR17" s="31"/>
      <c r="DS17" s="31"/>
      <c r="DT17" s="31"/>
      <c r="DU17" s="96">
        <f t="shared" si="4"/>
        <v>241644000</v>
      </c>
      <c r="DV17" s="110">
        <v>241644000</v>
      </c>
      <c r="DW17" s="31"/>
      <c r="DX17" s="31"/>
      <c r="DY17" s="31"/>
      <c r="DZ17" s="31"/>
      <c r="EA17" s="31"/>
      <c r="EB17" s="31"/>
      <c r="EC17" s="31"/>
      <c r="ED17" s="31"/>
      <c r="EE17" s="31"/>
      <c r="EF17" s="31"/>
      <c r="EG17" s="31"/>
      <c r="EH17" s="31"/>
      <c r="EI17" s="31"/>
      <c r="EJ17" s="31"/>
      <c r="EK17" s="31"/>
      <c r="EL17" s="112">
        <f t="shared" si="5"/>
        <v>241644000</v>
      </c>
      <c r="EM17" s="117">
        <v>241644000</v>
      </c>
      <c r="EN17" s="31"/>
      <c r="EO17" s="31"/>
      <c r="EP17" s="31"/>
      <c r="EQ17" s="31"/>
      <c r="ER17" s="31"/>
      <c r="ES17" s="31"/>
      <c r="ET17" s="31"/>
      <c r="EU17" s="31"/>
      <c r="EV17" s="31"/>
      <c r="EW17" s="31"/>
      <c r="EX17" s="31"/>
      <c r="EY17" s="31"/>
      <c r="EZ17" s="31"/>
      <c r="FA17" s="31"/>
      <c r="FB17" s="31"/>
      <c r="FC17" s="96">
        <f t="shared" si="6"/>
        <v>241644000</v>
      </c>
      <c r="FD17" s="117">
        <v>241644000</v>
      </c>
      <c r="FE17" s="31"/>
      <c r="FF17" s="31"/>
      <c r="FG17" s="31"/>
      <c r="FH17" s="31"/>
      <c r="FI17" s="31"/>
      <c r="FJ17" s="31"/>
      <c r="FK17" s="31"/>
      <c r="FL17" s="31"/>
      <c r="FM17" s="31"/>
      <c r="FN17" s="31"/>
      <c r="FO17" s="31"/>
      <c r="FP17" s="31"/>
      <c r="FQ17" s="31"/>
      <c r="FR17" s="31"/>
      <c r="FS17" s="31"/>
      <c r="FT17" s="122">
        <f t="shared" si="7"/>
        <v>241644000</v>
      </c>
    </row>
    <row r="18" spans="2:176" ht="81" customHeight="1" x14ac:dyDescent="0.3">
      <c r="B18" s="160"/>
      <c r="C18" s="161"/>
      <c r="D18" s="162"/>
      <c r="E18" s="162"/>
      <c r="F18" s="162"/>
      <c r="G18" s="161"/>
      <c r="H18" s="162"/>
      <c r="I18" s="161"/>
      <c r="J18" s="174"/>
      <c r="K18" s="175"/>
      <c r="L18" s="162"/>
      <c r="M18" s="162"/>
      <c r="N18" s="183"/>
      <c r="O18" s="172"/>
      <c r="P18" s="162"/>
      <c r="Q18" s="162"/>
      <c r="R18" s="162"/>
      <c r="S18" s="173"/>
      <c r="T18" s="162"/>
      <c r="U18" s="176"/>
      <c r="V18" s="175"/>
      <c r="W18" s="162"/>
      <c r="X18" s="162"/>
      <c r="Y18" s="176"/>
      <c r="Z18" s="175"/>
      <c r="AA18" s="162"/>
      <c r="AB18" s="162"/>
      <c r="AC18" s="176"/>
      <c r="AD18" s="175"/>
      <c r="AE18" s="162"/>
      <c r="AF18" s="162"/>
      <c r="AG18" s="162"/>
      <c r="AH18" s="184"/>
      <c r="AI18" s="162"/>
      <c r="AJ18" s="162"/>
      <c r="AK18" s="162"/>
      <c r="AL18" s="162"/>
      <c r="AM18" s="162"/>
      <c r="AN18" s="176"/>
      <c r="AO18" s="175"/>
      <c r="AP18" s="162"/>
      <c r="AQ18" s="162"/>
      <c r="AR18" s="162"/>
      <c r="AS18" s="162"/>
      <c r="AT18" s="162"/>
      <c r="AU18" s="162"/>
      <c r="AV18" s="173"/>
      <c r="AW18" s="162"/>
      <c r="AX18" s="173"/>
      <c r="AY18" s="173"/>
      <c r="AZ18" s="173"/>
      <c r="BA18" s="162"/>
      <c r="BB18" s="161"/>
      <c r="BC18" s="178"/>
      <c r="BD18" s="178"/>
      <c r="BE18" s="178"/>
      <c r="BF18" s="178"/>
      <c r="BG18" s="178"/>
      <c r="BH18" s="178"/>
      <c r="BI18" s="182"/>
      <c r="BJ18" s="180"/>
      <c r="BK18" s="177"/>
      <c r="BL18" s="181"/>
      <c r="BM18" s="179"/>
      <c r="BN18" s="179"/>
      <c r="BO18" s="179"/>
      <c r="BP18" s="179"/>
      <c r="BQ18" s="179"/>
      <c r="BR18" s="65" t="s">
        <v>211</v>
      </c>
      <c r="BS18" s="126"/>
      <c r="BT18" s="235" t="s">
        <v>262</v>
      </c>
      <c r="BU18" s="30"/>
      <c r="BV18" s="30" t="s">
        <v>258</v>
      </c>
      <c r="BW18" s="61">
        <f t="shared" si="9"/>
        <v>0</v>
      </c>
      <c r="BX18" s="32">
        <v>0.5</v>
      </c>
      <c r="BY18" s="64">
        <v>0</v>
      </c>
      <c r="BZ18" s="64">
        <v>0</v>
      </c>
      <c r="CA18" s="64">
        <v>0</v>
      </c>
      <c r="CB18" s="64">
        <v>0</v>
      </c>
      <c r="CC18" s="74">
        <f t="shared" si="10"/>
        <v>0</v>
      </c>
      <c r="CD18" s="81" t="s">
        <v>193</v>
      </c>
      <c r="CE18" s="31" t="s">
        <v>0</v>
      </c>
      <c r="CF18" s="31" t="s">
        <v>0</v>
      </c>
      <c r="CG18" s="31" t="s">
        <v>0</v>
      </c>
      <c r="CH18" s="31" t="s">
        <v>0</v>
      </c>
      <c r="CI18" s="31" t="s">
        <v>0</v>
      </c>
      <c r="CJ18" s="31" t="s">
        <v>0</v>
      </c>
      <c r="CK18" s="31" t="s">
        <v>0</v>
      </c>
      <c r="CL18" s="44" t="s">
        <v>0</v>
      </c>
      <c r="CM18" s="92"/>
      <c r="CN18" s="89">
        <v>0</v>
      </c>
      <c r="CO18" s="31" t="s">
        <v>0</v>
      </c>
      <c r="CP18" s="31" t="s">
        <v>0</v>
      </c>
      <c r="CQ18" s="31" t="s">
        <v>0</v>
      </c>
      <c r="CR18" s="31" t="s">
        <v>0</v>
      </c>
      <c r="CS18" s="31" t="s">
        <v>0</v>
      </c>
      <c r="CT18" s="31" t="s">
        <v>0</v>
      </c>
      <c r="CU18" s="31" t="s">
        <v>0</v>
      </c>
      <c r="CV18" s="31" t="s">
        <v>0</v>
      </c>
      <c r="CW18" s="31" t="s">
        <v>0</v>
      </c>
      <c r="CX18" s="31" t="s">
        <v>0</v>
      </c>
      <c r="CY18" s="31" t="s">
        <v>0</v>
      </c>
      <c r="CZ18" s="31" t="s">
        <v>0</v>
      </c>
      <c r="DA18" s="31" t="s">
        <v>0</v>
      </c>
      <c r="DB18" s="31" t="s">
        <v>0</v>
      </c>
      <c r="DC18" s="31" t="s">
        <v>0</v>
      </c>
      <c r="DD18" s="96">
        <f t="shared" si="3"/>
        <v>0</v>
      </c>
      <c r="DE18" s="103"/>
      <c r="DF18" s="31" t="s">
        <v>0</v>
      </c>
      <c r="DG18" s="31" t="s">
        <v>0</v>
      </c>
      <c r="DH18" s="31" t="s">
        <v>0</v>
      </c>
      <c r="DI18" s="31" t="s">
        <v>0</v>
      </c>
      <c r="DJ18" s="31" t="s">
        <v>0</v>
      </c>
      <c r="DK18" s="31" t="s">
        <v>0</v>
      </c>
      <c r="DL18" s="31" t="s">
        <v>0</v>
      </c>
      <c r="DM18" s="31" t="s">
        <v>0</v>
      </c>
      <c r="DN18" s="31" t="s">
        <v>0</v>
      </c>
      <c r="DO18" s="31" t="s">
        <v>0</v>
      </c>
      <c r="DP18" s="31" t="s">
        <v>0</v>
      </c>
      <c r="DQ18" s="31" t="s">
        <v>0</v>
      </c>
      <c r="DR18" s="31" t="s">
        <v>0</v>
      </c>
      <c r="DS18" s="31" t="s">
        <v>0</v>
      </c>
      <c r="DT18" s="31" t="s">
        <v>0</v>
      </c>
      <c r="DU18" s="96">
        <f t="shared" si="4"/>
        <v>0</v>
      </c>
      <c r="DV18" s="42"/>
      <c r="DW18" s="31" t="s">
        <v>0</v>
      </c>
      <c r="DX18" s="31" t="s">
        <v>0</v>
      </c>
      <c r="DY18" s="31" t="s">
        <v>0</v>
      </c>
      <c r="DZ18" s="31" t="s">
        <v>0</v>
      </c>
      <c r="EA18" s="31" t="s">
        <v>0</v>
      </c>
      <c r="EB18" s="31" t="s">
        <v>0</v>
      </c>
      <c r="EC18" s="31" t="s">
        <v>0</v>
      </c>
      <c r="ED18" s="31" t="s">
        <v>0</v>
      </c>
      <c r="EE18" s="31" t="s">
        <v>0</v>
      </c>
      <c r="EF18" s="31" t="s">
        <v>0</v>
      </c>
      <c r="EG18" s="31" t="s">
        <v>0</v>
      </c>
      <c r="EH18" s="31" t="s">
        <v>0</v>
      </c>
      <c r="EI18" s="31" t="s">
        <v>0</v>
      </c>
      <c r="EJ18" s="31" t="s">
        <v>0</v>
      </c>
      <c r="EK18" s="31" t="s">
        <v>0</v>
      </c>
      <c r="EL18" s="112">
        <f t="shared" si="5"/>
        <v>0</v>
      </c>
      <c r="EM18" s="42"/>
      <c r="EN18" s="31" t="s">
        <v>0</v>
      </c>
      <c r="EO18" s="31" t="s">
        <v>0</v>
      </c>
      <c r="EP18" s="31" t="s">
        <v>0</v>
      </c>
      <c r="EQ18" s="31" t="s">
        <v>0</v>
      </c>
      <c r="ER18" s="31" t="s">
        <v>0</v>
      </c>
      <c r="ES18" s="31" t="s">
        <v>0</v>
      </c>
      <c r="ET18" s="31" t="s">
        <v>0</v>
      </c>
      <c r="EU18" s="31" t="s">
        <v>0</v>
      </c>
      <c r="EV18" s="31" t="s">
        <v>0</v>
      </c>
      <c r="EW18" s="31" t="s">
        <v>0</v>
      </c>
      <c r="EX18" s="31" t="s">
        <v>0</v>
      </c>
      <c r="EY18" s="31" t="s">
        <v>0</v>
      </c>
      <c r="EZ18" s="31" t="s">
        <v>0</v>
      </c>
      <c r="FA18" s="31" t="s">
        <v>0</v>
      </c>
      <c r="FB18" s="31" t="s">
        <v>0</v>
      </c>
      <c r="FC18" s="96">
        <f t="shared" si="6"/>
        <v>0</v>
      </c>
      <c r="FD18" s="42"/>
      <c r="FE18" s="31" t="s">
        <v>0</v>
      </c>
      <c r="FF18" s="31" t="s">
        <v>0</v>
      </c>
      <c r="FG18" s="31" t="s">
        <v>0</v>
      </c>
      <c r="FH18" s="31" t="s">
        <v>0</v>
      </c>
      <c r="FI18" s="31" t="s">
        <v>0</v>
      </c>
      <c r="FJ18" s="31" t="s">
        <v>0</v>
      </c>
      <c r="FK18" s="31" t="s">
        <v>0</v>
      </c>
      <c r="FL18" s="31" t="s">
        <v>0</v>
      </c>
      <c r="FM18" s="31" t="s">
        <v>0</v>
      </c>
      <c r="FN18" s="31" t="s">
        <v>0</v>
      </c>
      <c r="FO18" s="31" t="s">
        <v>0</v>
      </c>
      <c r="FP18" s="31" t="s">
        <v>0</v>
      </c>
      <c r="FQ18" s="31" t="s">
        <v>0</v>
      </c>
      <c r="FR18" s="31" t="s">
        <v>0</v>
      </c>
      <c r="FS18" s="31" t="s">
        <v>0</v>
      </c>
      <c r="FT18" s="122">
        <f t="shared" si="7"/>
        <v>0</v>
      </c>
    </row>
    <row r="19" spans="2:176" ht="96" customHeight="1" x14ac:dyDescent="0.3">
      <c r="B19" s="160">
        <v>59</v>
      </c>
      <c r="C19" s="161">
        <v>2</v>
      </c>
      <c r="D19" s="162" t="s">
        <v>102</v>
      </c>
      <c r="E19" s="162" t="s">
        <v>103</v>
      </c>
      <c r="F19" s="162" t="s">
        <v>104</v>
      </c>
      <c r="G19" s="161" t="s">
        <v>119</v>
      </c>
      <c r="H19" s="162" t="s">
        <v>158</v>
      </c>
      <c r="I19" s="161" t="s">
        <v>0</v>
      </c>
      <c r="J19" s="174" t="s">
        <v>0</v>
      </c>
      <c r="K19" s="175" t="s">
        <v>107</v>
      </c>
      <c r="L19" s="162" t="s">
        <v>159</v>
      </c>
      <c r="M19" s="162" t="s">
        <v>160</v>
      </c>
      <c r="N19" s="183" t="s">
        <v>161</v>
      </c>
      <c r="O19" s="172">
        <v>2024768920013</v>
      </c>
      <c r="P19" s="162" t="s">
        <v>0</v>
      </c>
      <c r="Q19" s="162" t="s">
        <v>0</v>
      </c>
      <c r="R19" s="162" t="s">
        <v>0</v>
      </c>
      <c r="S19" s="173" t="s">
        <v>0</v>
      </c>
      <c r="T19" s="162" t="s">
        <v>0</v>
      </c>
      <c r="U19" s="176" t="s">
        <v>0</v>
      </c>
      <c r="V19" s="175">
        <v>2</v>
      </c>
      <c r="W19" s="162" t="s">
        <v>111</v>
      </c>
      <c r="X19" s="162" t="s">
        <v>112</v>
      </c>
      <c r="Y19" s="176" t="s">
        <v>113</v>
      </c>
      <c r="Z19" s="175" t="s">
        <v>114</v>
      </c>
      <c r="AA19" s="162" t="s">
        <v>115</v>
      </c>
      <c r="AB19" s="162" t="s">
        <v>116</v>
      </c>
      <c r="AC19" s="176" t="s">
        <v>117</v>
      </c>
      <c r="AD19" s="175">
        <v>160090005</v>
      </c>
      <c r="AE19" s="162" t="s">
        <v>118</v>
      </c>
      <c r="AF19" s="162" t="s">
        <v>119</v>
      </c>
      <c r="AG19" s="162" t="s">
        <v>140</v>
      </c>
      <c r="AH19" s="177">
        <v>0.1</v>
      </c>
      <c r="AI19" s="162">
        <v>27</v>
      </c>
      <c r="AJ19" s="162">
        <v>27</v>
      </c>
      <c r="AK19" s="162">
        <v>0</v>
      </c>
      <c r="AL19" s="162">
        <v>27</v>
      </c>
      <c r="AM19" s="162">
        <v>27</v>
      </c>
      <c r="AN19" s="176">
        <v>27</v>
      </c>
      <c r="AO19" s="175">
        <v>36</v>
      </c>
      <c r="AP19" s="162" t="s">
        <v>121</v>
      </c>
      <c r="AQ19" s="162">
        <v>3603</v>
      </c>
      <c r="AR19" s="162" t="s">
        <v>151</v>
      </c>
      <c r="AS19" s="162">
        <v>3603027</v>
      </c>
      <c r="AT19" s="162" t="s">
        <v>162</v>
      </c>
      <c r="AU19" s="162" t="s">
        <v>163</v>
      </c>
      <c r="AV19" s="173">
        <v>360302700</v>
      </c>
      <c r="AW19" s="162" t="s">
        <v>164</v>
      </c>
      <c r="AX19" s="173" t="s">
        <v>165</v>
      </c>
      <c r="AY19" s="173" t="s">
        <v>127</v>
      </c>
      <c r="AZ19" s="173" t="s">
        <v>127</v>
      </c>
      <c r="BA19" s="162" t="s">
        <v>134</v>
      </c>
      <c r="BB19" s="161" t="s">
        <v>128</v>
      </c>
      <c r="BC19" s="178">
        <v>27</v>
      </c>
      <c r="BD19" s="178">
        <v>27</v>
      </c>
      <c r="BE19" s="178">
        <v>27</v>
      </c>
      <c r="BF19" s="178">
        <v>0</v>
      </c>
      <c r="BG19" s="178">
        <v>27</v>
      </c>
      <c r="BH19" s="178">
        <v>27</v>
      </c>
      <c r="BI19" s="182">
        <v>27</v>
      </c>
      <c r="BJ19" s="180">
        <f>BK19*BQ19</f>
        <v>0</v>
      </c>
      <c r="BK19" s="177">
        <v>1</v>
      </c>
      <c r="BL19" s="181">
        <f>BH19*BQ19</f>
        <v>0</v>
      </c>
      <c r="BM19" s="179" cm="1">
        <f t="array" ref="BM19">SUMPRODUCT($BX$19:$BX$21*BY19:BY21)</f>
        <v>0</v>
      </c>
      <c r="BN19" s="179" cm="1">
        <f t="array" ref="BN19">SUMPRODUCT($BX$19:$BX$21*BZ19:BZ21)</f>
        <v>0</v>
      </c>
      <c r="BO19" s="179" cm="1">
        <f t="array" ref="BO19">SUMPRODUCT($BX$19:$BX$21*CA19:CA21)</f>
        <v>0</v>
      </c>
      <c r="BP19" s="179" cm="1">
        <f t="array" ref="BP19">SUMPRODUCT($BX$19:$BX$21*CB19:CB21)</f>
        <v>0</v>
      </c>
      <c r="BQ19" s="179">
        <f>SUM(BM19:BP21)</f>
        <v>0</v>
      </c>
      <c r="BR19" s="65" t="s">
        <v>183</v>
      </c>
      <c r="BS19" s="126"/>
      <c r="BT19" s="232" t="s">
        <v>264</v>
      </c>
      <c r="BU19" s="30"/>
      <c r="BV19" s="30"/>
      <c r="BW19" s="61">
        <f t="shared" si="9"/>
        <v>0</v>
      </c>
      <c r="BX19" s="32">
        <v>0.2</v>
      </c>
      <c r="BY19" s="64">
        <v>0</v>
      </c>
      <c r="BZ19" s="64">
        <v>0</v>
      </c>
      <c r="CA19" s="64">
        <v>0</v>
      </c>
      <c r="CB19" s="64">
        <v>0</v>
      </c>
      <c r="CC19" s="74">
        <f t="shared" si="10"/>
        <v>0</v>
      </c>
      <c r="CD19" s="81"/>
      <c r="CE19" s="31"/>
      <c r="CF19" s="31"/>
      <c r="CG19" s="31"/>
      <c r="CH19" s="31"/>
      <c r="CI19" s="31"/>
      <c r="CJ19" s="31"/>
      <c r="CK19" s="31"/>
      <c r="CL19" s="44"/>
      <c r="CM19" s="42"/>
      <c r="CN19" s="89">
        <v>0</v>
      </c>
      <c r="CO19" s="31"/>
      <c r="CP19" s="31"/>
      <c r="CQ19" s="31"/>
      <c r="CR19" s="31"/>
      <c r="CS19" s="31"/>
      <c r="CT19" s="31"/>
      <c r="CU19" s="31"/>
      <c r="CV19" s="31"/>
      <c r="CW19" s="31"/>
      <c r="CX19" s="31"/>
      <c r="CY19" s="31"/>
      <c r="CZ19" s="31"/>
      <c r="DA19" s="31"/>
      <c r="DB19" s="31"/>
      <c r="DC19" s="31"/>
      <c r="DD19" s="96">
        <f t="shared" si="3"/>
        <v>0</v>
      </c>
      <c r="DE19" s="42"/>
      <c r="DF19" s="31"/>
      <c r="DG19" s="31"/>
      <c r="DH19" s="31"/>
      <c r="DI19" s="31"/>
      <c r="DJ19" s="31"/>
      <c r="DK19" s="31"/>
      <c r="DL19" s="31"/>
      <c r="DM19" s="31"/>
      <c r="DN19" s="31"/>
      <c r="DO19" s="31"/>
      <c r="DP19" s="31"/>
      <c r="DQ19" s="31"/>
      <c r="DR19" s="31"/>
      <c r="DS19" s="31"/>
      <c r="DT19" s="31"/>
      <c r="DU19" s="96">
        <f t="shared" si="4"/>
        <v>0</v>
      </c>
      <c r="DV19" s="42"/>
      <c r="DW19" s="31"/>
      <c r="DX19" s="31"/>
      <c r="DY19" s="31"/>
      <c r="DZ19" s="31"/>
      <c r="EA19" s="31"/>
      <c r="EB19" s="31"/>
      <c r="EC19" s="31"/>
      <c r="ED19" s="31"/>
      <c r="EE19" s="31"/>
      <c r="EF19" s="31"/>
      <c r="EG19" s="31"/>
      <c r="EH19" s="31"/>
      <c r="EI19" s="31"/>
      <c r="EJ19" s="31"/>
      <c r="EK19" s="31"/>
      <c r="EL19" s="112">
        <f t="shared" si="5"/>
        <v>0</v>
      </c>
      <c r="EM19" s="42"/>
      <c r="EN19" s="31"/>
      <c r="EO19" s="31"/>
      <c r="EP19" s="31"/>
      <c r="EQ19" s="31"/>
      <c r="ER19" s="31"/>
      <c r="ES19" s="31"/>
      <c r="ET19" s="31"/>
      <c r="EU19" s="31"/>
      <c r="EV19" s="31"/>
      <c r="EW19" s="31"/>
      <c r="EX19" s="31"/>
      <c r="EY19" s="31"/>
      <c r="EZ19" s="31"/>
      <c r="FA19" s="31"/>
      <c r="FB19" s="31"/>
      <c r="FC19" s="96">
        <f t="shared" si="6"/>
        <v>0</v>
      </c>
      <c r="FD19" s="42"/>
      <c r="FE19" s="31"/>
      <c r="FF19" s="31"/>
      <c r="FG19" s="31"/>
      <c r="FH19" s="31"/>
      <c r="FI19" s="31"/>
      <c r="FJ19" s="31"/>
      <c r="FK19" s="31"/>
      <c r="FL19" s="31"/>
      <c r="FM19" s="31"/>
      <c r="FN19" s="31"/>
      <c r="FO19" s="31"/>
      <c r="FP19" s="31"/>
      <c r="FQ19" s="31"/>
      <c r="FR19" s="31"/>
      <c r="FS19" s="31"/>
      <c r="FT19" s="122">
        <f t="shared" si="7"/>
        <v>0</v>
      </c>
    </row>
    <row r="20" spans="2:176" ht="69" customHeight="1" x14ac:dyDescent="0.3">
      <c r="B20" s="160"/>
      <c r="C20" s="161"/>
      <c r="D20" s="162"/>
      <c r="E20" s="162"/>
      <c r="F20" s="162"/>
      <c r="G20" s="161"/>
      <c r="H20" s="162"/>
      <c r="I20" s="161"/>
      <c r="J20" s="174"/>
      <c r="K20" s="175"/>
      <c r="L20" s="162"/>
      <c r="M20" s="162"/>
      <c r="N20" s="183"/>
      <c r="O20" s="172"/>
      <c r="P20" s="162"/>
      <c r="Q20" s="162"/>
      <c r="R20" s="162"/>
      <c r="S20" s="173"/>
      <c r="T20" s="162"/>
      <c r="U20" s="176"/>
      <c r="V20" s="175"/>
      <c r="W20" s="162"/>
      <c r="X20" s="162"/>
      <c r="Y20" s="176"/>
      <c r="Z20" s="175"/>
      <c r="AA20" s="162"/>
      <c r="AB20" s="162"/>
      <c r="AC20" s="176"/>
      <c r="AD20" s="175"/>
      <c r="AE20" s="162"/>
      <c r="AF20" s="162"/>
      <c r="AG20" s="162"/>
      <c r="AH20" s="177"/>
      <c r="AI20" s="162"/>
      <c r="AJ20" s="162"/>
      <c r="AK20" s="162"/>
      <c r="AL20" s="162"/>
      <c r="AM20" s="162"/>
      <c r="AN20" s="176"/>
      <c r="AO20" s="175"/>
      <c r="AP20" s="162"/>
      <c r="AQ20" s="162"/>
      <c r="AR20" s="162"/>
      <c r="AS20" s="162"/>
      <c r="AT20" s="162"/>
      <c r="AU20" s="162"/>
      <c r="AV20" s="173"/>
      <c r="AW20" s="162"/>
      <c r="AX20" s="173"/>
      <c r="AY20" s="173"/>
      <c r="AZ20" s="173"/>
      <c r="BA20" s="162"/>
      <c r="BB20" s="161"/>
      <c r="BC20" s="178"/>
      <c r="BD20" s="178"/>
      <c r="BE20" s="178"/>
      <c r="BF20" s="178"/>
      <c r="BG20" s="178"/>
      <c r="BH20" s="178"/>
      <c r="BI20" s="182"/>
      <c r="BJ20" s="180"/>
      <c r="BK20" s="177"/>
      <c r="BL20" s="181"/>
      <c r="BM20" s="179"/>
      <c r="BN20" s="179"/>
      <c r="BO20" s="179"/>
      <c r="BP20" s="179"/>
      <c r="BQ20" s="179"/>
      <c r="BR20" s="189" t="s">
        <v>184</v>
      </c>
      <c r="BS20" s="190"/>
      <c r="BT20" s="236" t="s">
        <v>265</v>
      </c>
      <c r="BU20" s="178"/>
      <c r="BV20" s="178"/>
      <c r="BW20" s="187">
        <f>BX20*CC20</f>
        <v>0</v>
      </c>
      <c r="BX20" s="177">
        <v>0.8</v>
      </c>
      <c r="BY20" s="188">
        <v>0</v>
      </c>
      <c r="BZ20" s="188">
        <v>0</v>
      </c>
      <c r="CA20" s="188">
        <v>0</v>
      </c>
      <c r="CB20" s="188">
        <v>0</v>
      </c>
      <c r="CC20" s="193">
        <f>SUM(BY20:CB21)</f>
        <v>0</v>
      </c>
      <c r="CD20" s="194" t="s">
        <v>129</v>
      </c>
      <c r="CE20" s="162" t="s">
        <v>0</v>
      </c>
      <c r="CF20" s="162" t="s">
        <v>0</v>
      </c>
      <c r="CG20" s="162" t="s">
        <v>0</v>
      </c>
      <c r="CH20" s="162" t="s">
        <v>0</v>
      </c>
      <c r="CI20" s="162" t="s">
        <v>0</v>
      </c>
      <c r="CJ20" s="162" t="s">
        <v>0</v>
      </c>
      <c r="CK20" s="162" t="s">
        <v>0</v>
      </c>
      <c r="CL20" s="176" t="s">
        <v>0</v>
      </c>
      <c r="CM20" s="192" t="s">
        <v>221</v>
      </c>
      <c r="CN20" s="197"/>
      <c r="CO20" s="162" t="s">
        <v>0</v>
      </c>
      <c r="CP20" s="162" t="s">
        <v>0</v>
      </c>
      <c r="CQ20" s="162" t="s">
        <v>0</v>
      </c>
      <c r="CR20" s="162" t="s">
        <v>0</v>
      </c>
      <c r="CS20" s="162" t="s">
        <v>0</v>
      </c>
      <c r="CT20" s="162" t="s">
        <v>0</v>
      </c>
      <c r="CU20" s="162" t="s">
        <v>0</v>
      </c>
      <c r="CV20" s="162" t="s">
        <v>0</v>
      </c>
      <c r="CW20" s="195" t="s">
        <v>0</v>
      </c>
      <c r="CX20" s="195" t="s">
        <v>0</v>
      </c>
      <c r="CY20" s="195" t="s">
        <v>0</v>
      </c>
      <c r="CZ20" s="195" t="s">
        <v>0</v>
      </c>
      <c r="DA20" s="195" t="s">
        <v>0</v>
      </c>
      <c r="DB20" s="162" t="s">
        <v>0</v>
      </c>
      <c r="DC20" s="197">
        <v>88560000</v>
      </c>
      <c r="DD20" s="198">
        <f>SUM(CN20:DC21)</f>
        <v>88560000</v>
      </c>
      <c r="DE20" s="199"/>
      <c r="DF20" s="195" t="s">
        <v>0</v>
      </c>
      <c r="DG20" s="195" t="s">
        <v>0</v>
      </c>
      <c r="DH20" s="195" t="s">
        <v>0</v>
      </c>
      <c r="DI20" s="195" t="s">
        <v>0</v>
      </c>
      <c r="DJ20" s="195" t="s">
        <v>0</v>
      </c>
      <c r="DK20" s="195" t="s">
        <v>0</v>
      </c>
      <c r="DL20" s="195" t="s">
        <v>0</v>
      </c>
      <c r="DM20" s="195" t="s">
        <v>0</v>
      </c>
      <c r="DN20" s="195" t="s">
        <v>0</v>
      </c>
      <c r="DO20" s="195" t="s">
        <v>0</v>
      </c>
      <c r="DP20" s="195" t="s">
        <v>0</v>
      </c>
      <c r="DQ20" s="195" t="s">
        <v>0</v>
      </c>
      <c r="DR20" s="195" t="s">
        <v>0</v>
      </c>
      <c r="DS20" s="195" t="s">
        <v>0</v>
      </c>
      <c r="DT20" s="201">
        <v>88560000</v>
      </c>
      <c r="DU20" s="203">
        <f>SUM(DE20:DT20)</f>
        <v>88560000</v>
      </c>
      <c r="DV20" s="205"/>
      <c r="DW20" s="195" t="s">
        <v>0</v>
      </c>
      <c r="DX20" s="195" t="s">
        <v>0</v>
      </c>
      <c r="DY20" s="195" t="s">
        <v>0</v>
      </c>
      <c r="DZ20" s="195" t="s">
        <v>0</v>
      </c>
      <c r="EA20" s="195" t="s">
        <v>0</v>
      </c>
      <c r="EB20" s="195" t="s">
        <v>0</v>
      </c>
      <c r="EC20" s="195" t="s">
        <v>0</v>
      </c>
      <c r="ED20" s="195" t="s">
        <v>0</v>
      </c>
      <c r="EE20" s="195" t="s">
        <v>0</v>
      </c>
      <c r="EF20" s="195" t="s">
        <v>0</v>
      </c>
      <c r="EG20" s="195" t="s">
        <v>0</v>
      </c>
      <c r="EH20" s="195" t="s">
        <v>0</v>
      </c>
      <c r="EI20" s="195" t="s">
        <v>0</v>
      </c>
      <c r="EJ20" s="195" t="s">
        <v>0</v>
      </c>
      <c r="EK20" s="195" t="s">
        <v>0</v>
      </c>
      <c r="EL20" s="207">
        <f>SUM(DV20:EK20)</f>
        <v>0</v>
      </c>
      <c r="EM20" s="205"/>
      <c r="EN20" s="195" t="s">
        <v>0</v>
      </c>
      <c r="EO20" s="195" t="s">
        <v>0</v>
      </c>
      <c r="EP20" s="195" t="s">
        <v>0</v>
      </c>
      <c r="EQ20" s="195" t="s">
        <v>0</v>
      </c>
      <c r="ER20" s="195" t="s">
        <v>0</v>
      </c>
      <c r="ES20" s="195" t="s">
        <v>0</v>
      </c>
      <c r="ET20" s="195" t="s">
        <v>0</v>
      </c>
      <c r="EU20" s="195" t="s">
        <v>0</v>
      </c>
      <c r="EV20" s="195" t="s">
        <v>0</v>
      </c>
      <c r="EW20" s="195" t="s">
        <v>0</v>
      </c>
      <c r="EX20" s="195" t="s">
        <v>0</v>
      </c>
      <c r="EY20" s="195" t="s">
        <v>0</v>
      </c>
      <c r="EZ20" s="195" t="s">
        <v>0</v>
      </c>
      <c r="FA20" s="195" t="s">
        <v>0</v>
      </c>
      <c r="FB20" s="195" t="s">
        <v>0</v>
      </c>
      <c r="FC20" s="203">
        <f>SUM(EM20:FB20)</f>
        <v>0</v>
      </c>
      <c r="FD20" s="205"/>
      <c r="FE20" s="195" t="s">
        <v>0</v>
      </c>
      <c r="FF20" s="195" t="s">
        <v>0</v>
      </c>
      <c r="FG20" s="195" t="s">
        <v>0</v>
      </c>
      <c r="FH20" s="195" t="s">
        <v>0</v>
      </c>
      <c r="FI20" s="195" t="s">
        <v>0</v>
      </c>
      <c r="FJ20" s="195" t="s">
        <v>0</v>
      </c>
      <c r="FK20" s="195" t="s">
        <v>0</v>
      </c>
      <c r="FL20" s="195" t="s">
        <v>0</v>
      </c>
      <c r="FM20" s="195" t="s">
        <v>0</v>
      </c>
      <c r="FN20" s="195" t="s">
        <v>0</v>
      </c>
      <c r="FO20" s="195" t="s">
        <v>0</v>
      </c>
      <c r="FP20" s="195" t="s">
        <v>0</v>
      </c>
      <c r="FQ20" s="195" t="s">
        <v>0</v>
      </c>
      <c r="FR20" s="195" t="s">
        <v>0</v>
      </c>
      <c r="FS20" s="195" t="s">
        <v>0</v>
      </c>
      <c r="FT20" s="209">
        <f>SUM(FD20:FS20)</f>
        <v>0</v>
      </c>
    </row>
    <row r="21" spans="2:176" ht="69" customHeight="1" x14ac:dyDescent="0.3">
      <c r="B21" s="160"/>
      <c r="C21" s="161"/>
      <c r="D21" s="162"/>
      <c r="E21" s="162"/>
      <c r="F21" s="162"/>
      <c r="G21" s="161"/>
      <c r="H21" s="162"/>
      <c r="I21" s="161"/>
      <c r="J21" s="174"/>
      <c r="K21" s="175"/>
      <c r="L21" s="162"/>
      <c r="M21" s="162"/>
      <c r="N21" s="171"/>
      <c r="O21" s="172"/>
      <c r="P21" s="162"/>
      <c r="Q21" s="162"/>
      <c r="R21" s="162"/>
      <c r="S21" s="173"/>
      <c r="T21" s="162"/>
      <c r="U21" s="176"/>
      <c r="V21" s="175"/>
      <c r="W21" s="162"/>
      <c r="X21" s="162"/>
      <c r="Y21" s="176"/>
      <c r="Z21" s="175"/>
      <c r="AA21" s="162"/>
      <c r="AB21" s="162"/>
      <c r="AC21" s="176"/>
      <c r="AD21" s="175"/>
      <c r="AE21" s="162"/>
      <c r="AF21" s="162"/>
      <c r="AG21" s="162"/>
      <c r="AH21" s="177"/>
      <c r="AI21" s="162"/>
      <c r="AJ21" s="162"/>
      <c r="AK21" s="162"/>
      <c r="AL21" s="162"/>
      <c r="AM21" s="162"/>
      <c r="AN21" s="176"/>
      <c r="AO21" s="175"/>
      <c r="AP21" s="162"/>
      <c r="AQ21" s="162"/>
      <c r="AR21" s="162"/>
      <c r="AS21" s="162"/>
      <c r="AT21" s="162"/>
      <c r="AU21" s="162"/>
      <c r="AV21" s="173"/>
      <c r="AW21" s="162"/>
      <c r="AX21" s="173"/>
      <c r="AY21" s="173"/>
      <c r="AZ21" s="173"/>
      <c r="BA21" s="162"/>
      <c r="BB21" s="161"/>
      <c r="BC21" s="178"/>
      <c r="BD21" s="178"/>
      <c r="BE21" s="178"/>
      <c r="BF21" s="178"/>
      <c r="BG21" s="178"/>
      <c r="BH21" s="178"/>
      <c r="BI21" s="182"/>
      <c r="BJ21" s="180"/>
      <c r="BK21" s="177"/>
      <c r="BL21" s="181"/>
      <c r="BM21" s="179"/>
      <c r="BN21" s="179"/>
      <c r="BO21" s="179"/>
      <c r="BP21" s="179"/>
      <c r="BQ21" s="179"/>
      <c r="BR21" s="189"/>
      <c r="BS21" s="190"/>
      <c r="BT21" s="236"/>
      <c r="BU21" s="178"/>
      <c r="BV21" s="178"/>
      <c r="BW21" s="187"/>
      <c r="BX21" s="177"/>
      <c r="BY21" s="188"/>
      <c r="BZ21" s="188"/>
      <c r="CA21" s="188"/>
      <c r="CB21" s="188"/>
      <c r="CC21" s="193"/>
      <c r="CD21" s="194"/>
      <c r="CE21" s="162"/>
      <c r="CF21" s="162"/>
      <c r="CG21" s="162"/>
      <c r="CH21" s="162"/>
      <c r="CI21" s="162"/>
      <c r="CJ21" s="162"/>
      <c r="CK21" s="162"/>
      <c r="CL21" s="176"/>
      <c r="CM21" s="192"/>
      <c r="CN21" s="197"/>
      <c r="CO21" s="162"/>
      <c r="CP21" s="162"/>
      <c r="CQ21" s="162"/>
      <c r="CR21" s="162"/>
      <c r="CS21" s="162"/>
      <c r="CT21" s="162"/>
      <c r="CU21" s="162"/>
      <c r="CV21" s="162"/>
      <c r="CW21" s="196"/>
      <c r="CX21" s="196"/>
      <c r="CY21" s="196"/>
      <c r="CZ21" s="196"/>
      <c r="DA21" s="196"/>
      <c r="DB21" s="162"/>
      <c r="DC21" s="197"/>
      <c r="DD21" s="198"/>
      <c r="DE21" s="200"/>
      <c r="DF21" s="196"/>
      <c r="DG21" s="196"/>
      <c r="DH21" s="196"/>
      <c r="DI21" s="196"/>
      <c r="DJ21" s="196"/>
      <c r="DK21" s="196"/>
      <c r="DL21" s="196"/>
      <c r="DM21" s="196"/>
      <c r="DN21" s="196"/>
      <c r="DO21" s="196"/>
      <c r="DP21" s="196"/>
      <c r="DQ21" s="196"/>
      <c r="DR21" s="196"/>
      <c r="DS21" s="196"/>
      <c r="DT21" s="202"/>
      <c r="DU21" s="204"/>
      <c r="DV21" s="206"/>
      <c r="DW21" s="196"/>
      <c r="DX21" s="196"/>
      <c r="DY21" s="196"/>
      <c r="DZ21" s="196"/>
      <c r="EA21" s="196"/>
      <c r="EB21" s="196"/>
      <c r="EC21" s="196"/>
      <c r="ED21" s="196"/>
      <c r="EE21" s="196"/>
      <c r="EF21" s="196"/>
      <c r="EG21" s="196"/>
      <c r="EH21" s="196"/>
      <c r="EI21" s="196"/>
      <c r="EJ21" s="196"/>
      <c r="EK21" s="196"/>
      <c r="EL21" s="208"/>
      <c r="EM21" s="206"/>
      <c r="EN21" s="196"/>
      <c r="EO21" s="196"/>
      <c r="EP21" s="196"/>
      <c r="EQ21" s="196"/>
      <c r="ER21" s="196"/>
      <c r="ES21" s="196"/>
      <c r="ET21" s="196"/>
      <c r="EU21" s="196"/>
      <c r="EV21" s="196"/>
      <c r="EW21" s="196"/>
      <c r="EX21" s="196"/>
      <c r="EY21" s="196"/>
      <c r="EZ21" s="196"/>
      <c r="FA21" s="196"/>
      <c r="FB21" s="196"/>
      <c r="FC21" s="204"/>
      <c r="FD21" s="206"/>
      <c r="FE21" s="196"/>
      <c r="FF21" s="196"/>
      <c r="FG21" s="196"/>
      <c r="FH21" s="196"/>
      <c r="FI21" s="196"/>
      <c r="FJ21" s="196"/>
      <c r="FK21" s="196"/>
      <c r="FL21" s="196"/>
      <c r="FM21" s="196"/>
      <c r="FN21" s="196"/>
      <c r="FO21" s="196"/>
      <c r="FP21" s="196"/>
      <c r="FQ21" s="196"/>
      <c r="FR21" s="196"/>
      <c r="FS21" s="196"/>
      <c r="FT21" s="210"/>
    </row>
    <row r="22" spans="2:176" ht="237" customHeight="1" x14ac:dyDescent="0.3">
      <c r="B22" s="160">
        <v>60</v>
      </c>
      <c r="C22" s="161">
        <v>2</v>
      </c>
      <c r="D22" s="162" t="s">
        <v>102</v>
      </c>
      <c r="E22" s="162" t="s">
        <v>103</v>
      </c>
      <c r="F22" s="162" t="s">
        <v>104</v>
      </c>
      <c r="G22" s="161" t="s">
        <v>146</v>
      </c>
      <c r="H22" s="162" t="s">
        <v>147</v>
      </c>
      <c r="I22" s="161" t="s">
        <v>0</v>
      </c>
      <c r="J22" s="174" t="s">
        <v>0</v>
      </c>
      <c r="K22" s="175" t="s">
        <v>107</v>
      </c>
      <c r="L22" s="162" t="s">
        <v>166</v>
      </c>
      <c r="M22" s="162" t="s">
        <v>167</v>
      </c>
      <c r="N22" s="171" t="s">
        <v>168</v>
      </c>
      <c r="O22" s="172">
        <v>202500000001246</v>
      </c>
      <c r="P22" s="162" t="s">
        <v>0</v>
      </c>
      <c r="Q22" s="162" t="s">
        <v>0</v>
      </c>
      <c r="R22" s="162" t="s">
        <v>0</v>
      </c>
      <c r="S22" s="173" t="s">
        <v>0</v>
      </c>
      <c r="T22" s="162" t="s">
        <v>0</v>
      </c>
      <c r="U22" s="176" t="s">
        <v>0</v>
      </c>
      <c r="V22" s="175">
        <v>2</v>
      </c>
      <c r="W22" s="162" t="s">
        <v>111</v>
      </c>
      <c r="X22" s="162" t="s">
        <v>112</v>
      </c>
      <c r="Y22" s="176" t="s">
        <v>113</v>
      </c>
      <c r="Z22" s="175" t="s">
        <v>114</v>
      </c>
      <c r="AA22" s="162" t="s">
        <v>115</v>
      </c>
      <c r="AB22" s="162" t="s">
        <v>116</v>
      </c>
      <c r="AC22" s="176" t="s">
        <v>117</v>
      </c>
      <c r="AD22" s="175">
        <v>160090005</v>
      </c>
      <c r="AE22" s="162" t="s">
        <v>118</v>
      </c>
      <c r="AF22" s="162" t="s">
        <v>119</v>
      </c>
      <c r="AG22" s="162" t="s">
        <v>169</v>
      </c>
      <c r="AH22" s="184">
        <v>0.08</v>
      </c>
      <c r="AI22" s="162">
        <v>13</v>
      </c>
      <c r="AJ22" s="162">
        <v>4</v>
      </c>
      <c r="AK22" s="162">
        <v>0</v>
      </c>
      <c r="AL22" s="162">
        <v>2</v>
      </c>
      <c r="AM22" s="162">
        <v>2</v>
      </c>
      <c r="AN22" s="176">
        <v>0</v>
      </c>
      <c r="AO22" s="175">
        <v>36</v>
      </c>
      <c r="AP22" s="162" t="s">
        <v>121</v>
      </c>
      <c r="AQ22" s="162">
        <v>3605</v>
      </c>
      <c r="AR22" s="162" t="s">
        <v>170</v>
      </c>
      <c r="AS22" s="162">
        <v>3605013</v>
      </c>
      <c r="AT22" s="162" t="s">
        <v>171</v>
      </c>
      <c r="AU22" s="162" t="s">
        <v>172</v>
      </c>
      <c r="AV22" s="173">
        <v>360501300</v>
      </c>
      <c r="AW22" s="162" t="s">
        <v>173</v>
      </c>
      <c r="AX22" s="173" t="s">
        <v>219</v>
      </c>
      <c r="AY22" s="173" t="s">
        <v>127</v>
      </c>
      <c r="AZ22" s="173" t="s">
        <v>127</v>
      </c>
      <c r="BA22" s="162" t="s">
        <v>134</v>
      </c>
      <c r="BB22" s="161" t="s">
        <v>128</v>
      </c>
      <c r="BC22" s="216">
        <v>13</v>
      </c>
      <c r="BD22" s="216">
        <v>17</v>
      </c>
      <c r="BE22" s="217">
        <v>4</v>
      </c>
      <c r="BF22" s="178">
        <v>0</v>
      </c>
      <c r="BG22" s="178">
        <v>0</v>
      </c>
      <c r="BH22" s="214">
        <v>4</v>
      </c>
      <c r="BI22" s="215">
        <v>4</v>
      </c>
      <c r="BJ22" s="180">
        <f>BK22*BQ22</f>
        <v>0</v>
      </c>
      <c r="BK22" s="177">
        <v>0.7</v>
      </c>
      <c r="BL22" s="181">
        <f>BH22*BQ22</f>
        <v>0</v>
      </c>
      <c r="BM22" s="179" cm="1">
        <f t="array" ref="BM22">SUMPRODUCT(BX22:BX23*BY22:BY23)</f>
        <v>0</v>
      </c>
      <c r="BN22" s="179" cm="1">
        <f t="array" ref="BN22">SUMPRODUCT(BX22:BX23*BZ22:BZ23)</f>
        <v>0</v>
      </c>
      <c r="BO22" s="179" cm="1">
        <f t="array" ref="BO22">SUMPRODUCT(BX22:BX23*CA22:CA23)</f>
        <v>0</v>
      </c>
      <c r="BP22" s="179" cm="1">
        <f t="array" ref="BP22">SUMPRODUCT(BX22:BX23*CB22:CB23)</f>
        <v>0</v>
      </c>
      <c r="BQ22" s="179">
        <f>SUM(BM22:BP23)</f>
        <v>0</v>
      </c>
      <c r="BR22" s="62" t="s">
        <v>189</v>
      </c>
      <c r="BS22" s="129"/>
      <c r="BT22" s="237" t="s">
        <v>269</v>
      </c>
      <c r="BU22" s="30"/>
      <c r="BV22" s="30"/>
      <c r="BW22" s="61">
        <f t="shared" ref="BW22:BW24" si="11">BX22*CC22</f>
        <v>0</v>
      </c>
      <c r="BX22" s="32">
        <v>0.8</v>
      </c>
      <c r="BY22" s="64">
        <v>0</v>
      </c>
      <c r="BZ22" s="64">
        <v>0</v>
      </c>
      <c r="CA22" s="64">
        <v>0</v>
      </c>
      <c r="CB22" s="64">
        <v>0</v>
      </c>
      <c r="CC22" s="74">
        <f t="shared" ref="CC22:CC25" si="12">SUM(BY22:CB22)</f>
        <v>0</v>
      </c>
      <c r="CD22" s="81"/>
      <c r="CE22" s="31"/>
      <c r="CF22" s="31"/>
      <c r="CG22" s="31"/>
      <c r="CH22" s="31"/>
      <c r="CI22" s="31"/>
      <c r="CJ22" s="31"/>
      <c r="CK22" s="31"/>
      <c r="CL22" s="44"/>
      <c r="CM22" s="92" t="s">
        <v>196</v>
      </c>
      <c r="CN22" s="88">
        <v>54000000</v>
      </c>
      <c r="CO22" s="31"/>
      <c r="CP22" s="31"/>
      <c r="CQ22" s="31"/>
      <c r="CR22" s="31"/>
      <c r="CS22" s="31"/>
      <c r="CT22" s="31"/>
      <c r="CU22" s="31"/>
      <c r="CV22" s="31"/>
      <c r="CW22" s="31"/>
      <c r="CX22" s="31"/>
      <c r="CY22" s="31"/>
      <c r="CZ22" s="31"/>
      <c r="DA22" s="31"/>
      <c r="DB22" s="31"/>
      <c r="DC22" s="31"/>
      <c r="DD22" s="96">
        <f t="shared" ref="DD22:DD25" si="13">SUM(CN22:DC22)</f>
        <v>54000000</v>
      </c>
      <c r="DE22" s="117">
        <v>54000000</v>
      </c>
      <c r="DF22" s="31"/>
      <c r="DG22" s="31"/>
      <c r="DH22" s="31"/>
      <c r="DI22" s="31"/>
      <c r="DJ22" s="31"/>
      <c r="DK22" s="31"/>
      <c r="DL22" s="31"/>
      <c r="DM22" s="31"/>
      <c r="DN22" s="31"/>
      <c r="DO22" s="31"/>
      <c r="DP22" s="31"/>
      <c r="DQ22" s="31"/>
      <c r="DR22" s="31"/>
      <c r="DS22" s="31"/>
      <c r="DT22" s="31"/>
      <c r="DU22" s="96">
        <f t="shared" ref="DU22:DU25" si="14">SUM(DE22:DT22)</f>
        <v>54000000</v>
      </c>
      <c r="DV22" s="104">
        <v>54000000</v>
      </c>
      <c r="DW22" s="31"/>
      <c r="DX22" s="31"/>
      <c r="DY22" s="31"/>
      <c r="DZ22" s="31"/>
      <c r="EA22" s="31"/>
      <c r="EB22" s="31"/>
      <c r="EC22" s="31"/>
      <c r="ED22" s="31"/>
      <c r="EE22" s="31"/>
      <c r="EF22" s="31"/>
      <c r="EG22" s="31"/>
      <c r="EH22" s="31"/>
      <c r="EI22" s="31"/>
      <c r="EJ22" s="31"/>
      <c r="EK22" s="31"/>
      <c r="EL22" s="112">
        <f t="shared" ref="EL22:EL25" si="15">SUM(DV22:EK22)</f>
        <v>54000000</v>
      </c>
      <c r="EM22" s="104">
        <v>54000000</v>
      </c>
      <c r="EN22" s="31"/>
      <c r="EO22" s="31"/>
      <c r="EP22" s="31"/>
      <c r="EQ22" s="31"/>
      <c r="ER22" s="31"/>
      <c r="ES22" s="31"/>
      <c r="ET22" s="31"/>
      <c r="EU22" s="31"/>
      <c r="EV22" s="31"/>
      <c r="EW22" s="31"/>
      <c r="EX22" s="31"/>
      <c r="EY22" s="31"/>
      <c r="EZ22" s="31"/>
      <c r="FA22" s="31"/>
      <c r="FB22" s="31"/>
      <c r="FC22" s="96">
        <f t="shared" ref="FC22:FC25" si="16">SUM(EM22:FB22)</f>
        <v>54000000</v>
      </c>
      <c r="FD22" s="104">
        <v>54000000</v>
      </c>
      <c r="FE22" s="31"/>
      <c r="FF22" s="31"/>
      <c r="FG22" s="31"/>
      <c r="FH22" s="31"/>
      <c r="FI22" s="31"/>
      <c r="FJ22" s="31"/>
      <c r="FK22" s="31"/>
      <c r="FL22" s="31"/>
      <c r="FM22" s="31"/>
      <c r="FN22" s="31"/>
      <c r="FO22" s="31"/>
      <c r="FP22" s="31"/>
      <c r="FQ22" s="31"/>
      <c r="FR22" s="31"/>
      <c r="FS22" s="31"/>
      <c r="FT22" s="122">
        <f t="shared" ref="FT22:FT25" si="17">SUM(FD22:FS22)</f>
        <v>54000000</v>
      </c>
    </row>
    <row r="23" spans="2:176" ht="75.599999999999994" customHeight="1" x14ac:dyDescent="0.3">
      <c r="B23" s="160"/>
      <c r="C23" s="161"/>
      <c r="D23" s="162"/>
      <c r="E23" s="162"/>
      <c r="F23" s="162"/>
      <c r="G23" s="161"/>
      <c r="H23" s="162"/>
      <c r="I23" s="161"/>
      <c r="J23" s="174"/>
      <c r="K23" s="175"/>
      <c r="L23" s="162"/>
      <c r="M23" s="162"/>
      <c r="N23" s="171"/>
      <c r="O23" s="172"/>
      <c r="P23" s="162"/>
      <c r="Q23" s="162"/>
      <c r="R23" s="162"/>
      <c r="S23" s="173"/>
      <c r="T23" s="162"/>
      <c r="U23" s="176"/>
      <c r="V23" s="175"/>
      <c r="W23" s="162"/>
      <c r="X23" s="162"/>
      <c r="Y23" s="176"/>
      <c r="Z23" s="175"/>
      <c r="AA23" s="162"/>
      <c r="AB23" s="162"/>
      <c r="AC23" s="176"/>
      <c r="AD23" s="175"/>
      <c r="AE23" s="162"/>
      <c r="AF23" s="162"/>
      <c r="AG23" s="162"/>
      <c r="AH23" s="184"/>
      <c r="AI23" s="162"/>
      <c r="AJ23" s="162"/>
      <c r="AK23" s="162"/>
      <c r="AL23" s="162"/>
      <c r="AM23" s="162"/>
      <c r="AN23" s="176"/>
      <c r="AO23" s="175"/>
      <c r="AP23" s="162"/>
      <c r="AQ23" s="162"/>
      <c r="AR23" s="162"/>
      <c r="AS23" s="162"/>
      <c r="AT23" s="162"/>
      <c r="AU23" s="162"/>
      <c r="AV23" s="173"/>
      <c r="AW23" s="162"/>
      <c r="AX23" s="173"/>
      <c r="AY23" s="173"/>
      <c r="AZ23" s="173"/>
      <c r="BA23" s="162"/>
      <c r="BB23" s="161"/>
      <c r="BC23" s="216"/>
      <c r="BD23" s="216"/>
      <c r="BE23" s="217"/>
      <c r="BF23" s="178"/>
      <c r="BG23" s="178"/>
      <c r="BH23" s="214"/>
      <c r="BI23" s="215"/>
      <c r="BJ23" s="180"/>
      <c r="BK23" s="177"/>
      <c r="BL23" s="181"/>
      <c r="BM23" s="179"/>
      <c r="BN23" s="179"/>
      <c r="BO23" s="179"/>
      <c r="BP23" s="179"/>
      <c r="BQ23" s="179"/>
      <c r="BR23" s="65" t="s">
        <v>212</v>
      </c>
      <c r="BS23" s="128"/>
      <c r="BT23" s="235" t="s">
        <v>266</v>
      </c>
      <c r="BU23" s="30"/>
      <c r="BV23" s="30"/>
      <c r="BW23" s="61">
        <f t="shared" si="11"/>
        <v>0</v>
      </c>
      <c r="BX23" s="32">
        <v>0.2</v>
      </c>
      <c r="BY23" s="64">
        <v>0</v>
      </c>
      <c r="BZ23" s="64">
        <v>0</v>
      </c>
      <c r="CA23" s="64">
        <v>0</v>
      </c>
      <c r="CB23" s="64">
        <v>0</v>
      </c>
      <c r="CC23" s="74">
        <f t="shared" si="12"/>
        <v>0</v>
      </c>
      <c r="CD23" s="81" t="s">
        <v>129</v>
      </c>
      <c r="CE23" s="31" t="s">
        <v>0</v>
      </c>
      <c r="CF23" s="31" t="s">
        <v>0</v>
      </c>
      <c r="CG23" s="31" t="s">
        <v>0</v>
      </c>
      <c r="CH23" s="31" t="s">
        <v>0</v>
      </c>
      <c r="CI23" s="31" t="s">
        <v>0</v>
      </c>
      <c r="CJ23" s="31" t="s">
        <v>0</v>
      </c>
      <c r="CK23" s="31" t="s">
        <v>0</v>
      </c>
      <c r="CL23" s="44" t="s">
        <v>0</v>
      </c>
      <c r="CM23" s="42"/>
      <c r="CN23" s="89">
        <v>0</v>
      </c>
      <c r="CO23" s="31" t="s">
        <v>0</v>
      </c>
      <c r="CP23" s="31" t="s">
        <v>0</v>
      </c>
      <c r="CQ23" s="31" t="s">
        <v>0</v>
      </c>
      <c r="CR23" s="31" t="s">
        <v>0</v>
      </c>
      <c r="CS23" s="31" t="s">
        <v>0</v>
      </c>
      <c r="CT23" s="31" t="s">
        <v>0</v>
      </c>
      <c r="CU23" s="31" t="s">
        <v>0</v>
      </c>
      <c r="CV23" s="31" t="s">
        <v>0</v>
      </c>
      <c r="CW23" s="31" t="s">
        <v>0</v>
      </c>
      <c r="CX23" s="31" t="s">
        <v>0</v>
      </c>
      <c r="CY23" s="31" t="s">
        <v>0</v>
      </c>
      <c r="CZ23" s="31" t="s">
        <v>0</v>
      </c>
      <c r="DA23" s="31" t="s">
        <v>0</v>
      </c>
      <c r="DB23" s="31" t="s">
        <v>0</v>
      </c>
      <c r="DC23" s="31" t="s">
        <v>0</v>
      </c>
      <c r="DD23" s="96">
        <f t="shared" si="13"/>
        <v>0</v>
      </c>
      <c r="DE23" s="117">
        <v>0</v>
      </c>
      <c r="DF23" s="31" t="s">
        <v>0</v>
      </c>
      <c r="DG23" s="31" t="s">
        <v>0</v>
      </c>
      <c r="DH23" s="31" t="s">
        <v>0</v>
      </c>
      <c r="DI23" s="31" t="s">
        <v>0</v>
      </c>
      <c r="DJ23" s="31" t="s">
        <v>0</v>
      </c>
      <c r="DK23" s="31" t="s">
        <v>0</v>
      </c>
      <c r="DL23" s="31" t="s">
        <v>0</v>
      </c>
      <c r="DM23" s="31" t="s">
        <v>0</v>
      </c>
      <c r="DN23" s="31" t="s">
        <v>0</v>
      </c>
      <c r="DO23" s="31" t="s">
        <v>0</v>
      </c>
      <c r="DP23" s="31" t="s">
        <v>0</v>
      </c>
      <c r="DQ23" s="31" t="s">
        <v>0</v>
      </c>
      <c r="DR23" s="31" t="s">
        <v>0</v>
      </c>
      <c r="DS23" s="31" t="s">
        <v>0</v>
      </c>
      <c r="DT23" s="31" t="s">
        <v>0</v>
      </c>
      <c r="DU23" s="96">
        <f t="shared" si="14"/>
        <v>0</v>
      </c>
      <c r="DV23" s="104">
        <v>0</v>
      </c>
      <c r="DW23" s="31" t="s">
        <v>0</v>
      </c>
      <c r="DX23" s="31" t="s">
        <v>0</v>
      </c>
      <c r="DY23" s="31" t="s">
        <v>0</v>
      </c>
      <c r="DZ23" s="31" t="s">
        <v>0</v>
      </c>
      <c r="EA23" s="31" t="s">
        <v>0</v>
      </c>
      <c r="EB23" s="31" t="s">
        <v>0</v>
      </c>
      <c r="EC23" s="31" t="s">
        <v>0</v>
      </c>
      <c r="ED23" s="31" t="s">
        <v>0</v>
      </c>
      <c r="EE23" s="31" t="s">
        <v>0</v>
      </c>
      <c r="EF23" s="31" t="s">
        <v>0</v>
      </c>
      <c r="EG23" s="31" t="s">
        <v>0</v>
      </c>
      <c r="EH23" s="31" t="s">
        <v>0</v>
      </c>
      <c r="EI23" s="31" t="s">
        <v>0</v>
      </c>
      <c r="EJ23" s="31" t="s">
        <v>0</v>
      </c>
      <c r="EK23" s="31" t="s">
        <v>0</v>
      </c>
      <c r="EL23" s="112">
        <f t="shared" si="15"/>
        <v>0</v>
      </c>
      <c r="EM23" s="104">
        <v>0</v>
      </c>
      <c r="EN23" s="31" t="s">
        <v>0</v>
      </c>
      <c r="EO23" s="31" t="s">
        <v>0</v>
      </c>
      <c r="EP23" s="31" t="s">
        <v>0</v>
      </c>
      <c r="EQ23" s="31" t="s">
        <v>0</v>
      </c>
      <c r="ER23" s="31" t="s">
        <v>0</v>
      </c>
      <c r="ES23" s="31" t="s">
        <v>0</v>
      </c>
      <c r="ET23" s="31" t="s">
        <v>0</v>
      </c>
      <c r="EU23" s="31" t="s">
        <v>0</v>
      </c>
      <c r="EV23" s="31" t="s">
        <v>0</v>
      </c>
      <c r="EW23" s="31" t="s">
        <v>0</v>
      </c>
      <c r="EX23" s="31" t="s">
        <v>0</v>
      </c>
      <c r="EY23" s="31" t="s">
        <v>0</v>
      </c>
      <c r="EZ23" s="31" t="s">
        <v>0</v>
      </c>
      <c r="FA23" s="31" t="s">
        <v>0</v>
      </c>
      <c r="FB23" s="31" t="s">
        <v>0</v>
      </c>
      <c r="FC23" s="96">
        <f t="shared" si="16"/>
        <v>0</v>
      </c>
      <c r="FD23" s="104">
        <v>0</v>
      </c>
      <c r="FE23" s="31" t="s">
        <v>0</v>
      </c>
      <c r="FF23" s="31" t="s">
        <v>0</v>
      </c>
      <c r="FG23" s="31" t="s">
        <v>0</v>
      </c>
      <c r="FH23" s="31" t="s">
        <v>0</v>
      </c>
      <c r="FI23" s="31" t="s">
        <v>0</v>
      </c>
      <c r="FJ23" s="31" t="s">
        <v>0</v>
      </c>
      <c r="FK23" s="31" t="s">
        <v>0</v>
      </c>
      <c r="FL23" s="31" t="s">
        <v>0</v>
      </c>
      <c r="FM23" s="31" t="s">
        <v>0</v>
      </c>
      <c r="FN23" s="31" t="s">
        <v>0</v>
      </c>
      <c r="FO23" s="31" t="s">
        <v>0</v>
      </c>
      <c r="FP23" s="31" t="s">
        <v>0</v>
      </c>
      <c r="FQ23" s="31" t="s">
        <v>0</v>
      </c>
      <c r="FR23" s="31" t="s">
        <v>0</v>
      </c>
      <c r="FS23" s="31" t="s">
        <v>0</v>
      </c>
      <c r="FT23" s="122">
        <f t="shared" si="17"/>
        <v>0</v>
      </c>
    </row>
    <row r="24" spans="2:176" ht="63.75" customHeight="1" x14ac:dyDescent="0.3">
      <c r="B24" s="160">
        <v>61</v>
      </c>
      <c r="C24" s="161">
        <v>2</v>
      </c>
      <c r="D24" s="162" t="s">
        <v>102</v>
      </c>
      <c r="E24" s="162" t="s">
        <v>103</v>
      </c>
      <c r="F24" s="162" t="s">
        <v>104</v>
      </c>
      <c r="G24" s="161" t="s">
        <v>174</v>
      </c>
      <c r="H24" s="162" t="s">
        <v>175</v>
      </c>
      <c r="I24" s="161" t="s">
        <v>0</v>
      </c>
      <c r="J24" s="174" t="s">
        <v>0</v>
      </c>
      <c r="K24" s="175" t="s">
        <v>107</v>
      </c>
      <c r="L24" s="162" t="s">
        <v>176</v>
      </c>
      <c r="M24" s="162" t="s">
        <v>177</v>
      </c>
      <c r="N24" s="171" t="s">
        <v>168</v>
      </c>
      <c r="O24" s="172">
        <v>202500000001246</v>
      </c>
      <c r="P24" s="162" t="s">
        <v>0</v>
      </c>
      <c r="Q24" s="162" t="s">
        <v>0</v>
      </c>
      <c r="R24" s="162" t="s">
        <v>0</v>
      </c>
      <c r="S24" s="173" t="s">
        <v>0</v>
      </c>
      <c r="T24" s="162" t="s">
        <v>0</v>
      </c>
      <c r="U24" s="176" t="s">
        <v>0</v>
      </c>
      <c r="V24" s="175">
        <v>2</v>
      </c>
      <c r="W24" s="162" t="s">
        <v>111</v>
      </c>
      <c r="X24" s="162" t="s">
        <v>112</v>
      </c>
      <c r="Y24" s="176" t="s">
        <v>113</v>
      </c>
      <c r="Z24" s="175" t="s">
        <v>114</v>
      </c>
      <c r="AA24" s="162" t="s">
        <v>115</v>
      </c>
      <c r="AB24" s="162" t="s">
        <v>116</v>
      </c>
      <c r="AC24" s="176" t="s">
        <v>117</v>
      </c>
      <c r="AD24" s="175">
        <v>160090005</v>
      </c>
      <c r="AE24" s="162" t="s">
        <v>118</v>
      </c>
      <c r="AF24" s="162" t="s">
        <v>119</v>
      </c>
      <c r="AG24" s="162" t="s">
        <v>169</v>
      </c>
      <c r="AH24" s="184">
        <v>0.08</v>
      </c>
      <c r="AI24" s="162">
        <v>13</v>
      </c>
      <c r="AJ24" s="162">
        <v>4</v>
      </c>
      <c r="AK24" s="162">
        <v>0</v>
      </c>
      <c r="AL24" s="162">
        <v>2</v>
      </c>
      <c r="AM24" s="162">
        <v>2</v>
      </c>
      <c r="AN24" s="176">
        <v>0</v>
      </c>
      <c r="AO24" s="175">
        <v>36</v>
      </c>
      <c r="AP24" s="162" t="s">
        <v>121</v>
      </c>
      <c r="AQ24" s="162">
        <v>3605</v>
      </c>
      <c r="AR24" s="162" t="s">
        <v>170</v>
      </c>
      <c r="AS24" s="162">
        <v>3605015</v>
      </c>
      <c r="AT24" s="162" t="s">
        <v>178</v>
      </c>
      <c r="AU24" s="162" t="s">
        <v>179</v>
      </c>
      <c r="AV24" s="173">
        <v>360501500</v>
      </c>
      <c r="AW24" s="162" t="s">
        <v>180</v>
      </c>
      <c r="AX24" s="173" t="s">
        <v>181</v>
      </c>
      <c r="AY24" s="173" t="s">
        <v>127</v>
      </c>
      <c r="AZ24" s="173" t="s">
        <v>127</v>
      </c>
      <c r="BA24" s="162" t="s">
        <v>134</v>
      </c>
      <c r="BB24" s="161" t="s">
        <v>128</v>
      </c>
      <c r="BC24" s="178">
        <v>1</v>
      </c>
      <c r="BD24" s="178">
        <v>1</v>
      </c>
      <c r="BE24" s="178">
        <v>1</v>
      </c>
      <c r="BF24" s="178">
        <v>0</v>
      </c>
      <c r="BG24" s="178">
        <v>1</v>
      </c>
      <c r="BH24" s="178">
        <v>1</v>
      </c>
      <c r="BI24" s="182">
        <v>1</v>
      </c>
      <c r="BJ24" s="180">
        <f>BK24*BQ24</f>
        <v>0</v>
      </c>
      <c r="BK24" s="177">
        <v>0.3</v>
      </c>
      <c r="BL24" s="181">
        <f>BH24*BQ24</f>
        <v>0</v>
      </c>
      <c r="BM24" s="179" cm="1">
        <f t="array" ref="BM24">SUMPRODUCT(BX24:BX25*BY24:BY25)</f>
        <v>0</v>
      </c>
      <c r="BN24" s="179" cm="1">
        <f t="array" ref="BN24">SUMPRODUCT(BX24:BX25*BZ24:BZ25)</f>
        <v>0</v>
      </c>
      <c r="BO24" s="179" cm="1">
        <f t="array" ref="BO24">SUMPRODUCT(BX24:BX25*CA24:CA25)</f>
        <v>0</v>
      </c>
      <c r="BP24" s="179" cm="1">
        <f t="array" ref="BP24">SUMPRODUCT(BX24:BX25*CB24:CB25)</f>
        <v>0</v>
      </c>
      <c r="BQ24" s="179">
        <f>SUM(BM24:BP25)</f>
        <v>0</v>
      </c>
      <c r="BR24" s="65" t="s">
        <v>213</v>
      </c>
      <c r="BS24" s="126"/>
      <c r="BT24" s="238" t="s">
        <v>267</v>
      </c>
      <c r="BU24" s="30"/>
      <c r="BV24" s="30"/>
      <c r="BW24" s="61">
        <f t="shared" si="11"/>
        <v>0</v>
      </c>
      <c r="BX24" s="32">
        <v>0.3</v>
      </c>
      <c r="BY24" s="64">
        <v>0</v>
      </c>
      <c r="BZ24" s="64">
        <v>0</v>
      </c>
      <c r="CA24" s="64">
        <v>0</v>
      </c>
      <c r="CB24" s="64">
        <v>0</v>
      </c>
      <c r="CC24" s="74">
        <f t="shared" si="12"/>
        <v>0</v>
      </c>
      <c r="CD24" s="81"/>
      <c r="CE24" s="31"/>
      <c r="CF24" s="31"/>
      <c r="CG24" s="31"/>
      <c r="CH24" s="31"/>
      <c r="CI24" s="31"/>
      <c r="CJ24" s="31"/>
      <c r="CK24" s="31"/>
      <c r="CL24" s="44"/>
      <c r="CM24" s="92"/>
      <c r="CN24" s="88">
        <v>0</v>
      </c>
      <c r="CO24" s="31"/>
      <c r="CP24" s="31"/>
      <c r="CQ24" s="31"/>
      <c r="CR24" s="31"/>
      <c r="CS24" s="31"/>
      <c r="CT24" s="31"/>
      <c r="CU24" s="31"/>
      <c r="CV24" s="31"/>
      <c r="CW24" s="31"/>
      <c r="CX24" s="31"/>
      <c r="CY24" s="31"/>
      <c r="CZ24" s="31"/>
      <c r="DA24" s="31"/>
      <c r="DB24" s="31"/>
      <c r="DC24" s="31"/>
      <c r="DD24" s="96">
        <f t="shared" si="13"/>
        <v>0</v>
      </c>
      <c r="DE24" s="105">
        <v>0</v>
      </c>
      <c r="DF24" s="31"/>
      <c r="DG24" s="31"/>
      <c r="DH24" s="31"/>
      <c r="DI24" s="31"/>
      <c r="DJ24" s="31"/>
      <c r="DK24" s="31"/>
      <c r="DL24" s="31"/>
      <c r="DM24" s="31"/>
      <c r="DN24" s="31"/>
      <c r="DO24" s="31"/>
      <c r="DP24" s="31"/>
      <c r="DQ24" s="31"/>
      <c r="DR24" s="31"/>
      <c r="DS24" s="31"/>
      <c r="DT24" s="31"/>
      <c r="DU24" s="96">
        <f t="shared" si="14"/>
        <v>0</v>
      </c>
      <c r="DV24" s="124">
        <v>0</v>
      </c>
      <c r="DW24" s="31"/>
      <c r="DX24" s="31"/>
      <c r="DY24" s="31"/>
      <c r="DZ24" s="31"/>
      <c r="EA24" s="31"/>
      <c r="EB24" s="31"/>
      <c r="EC24" s="31"/>
      <c r="ED24" s="31"/>
      <c r="EE24" s="31"/>
      <c r="EF24" s="31"/>
      <c r="EG24" s="31"/>
      <c r="EH24" s="31"/>
      <c r="EI24" s="31"/>
      <c r="EJ24" s="31"/>
      <c r="EK24" s="31"/>
      <c r="EL24" s="112">
        <f t="shared" si="15"/>
        <v>0</v>
      </c>
      <c r="EM24" s="124">
        <v>0</v>
      </c>
      <c r="EN24" s="31"/>
      <c r="EO24" s="31"/>
      <c r="EP24" s="31"/>
      <c r="EQ24" s="31"/>
      <c r="ER24" s="31"/>
      <c r="ES24" s="31"/>
      <c r="ET24" s="31"/>
      <c r="EU24" s="31"/>
      <c r="EV24" s="31"/>
      <c r="EW24" s="31"/>
      <c r="EX24" s="31"/>
      <c r="EY24" s="31"/>
      <c r="EZ24" s="31"/>
      <c r="FA24" s="31"/>
      <c r="FB24" s="31"/>
      <c r="FC24" s="96">
        <f t="shared" si="16"/>
        <v>0</v>
      </c>
      <c r="FD24" s="124">
        <v>0</v>
      </c>
      <c r="FE24" s="31"/>
      <c r="FF24" s="31"/>
      <c r="FG24" s="31"/>
      <c r="FH24" s="31"/>
      <c r="FI24" s="31"/>
      <c r="FJ24" s="31"/>
      <c r="FK24" s="31"/>
      <c r="FL24" s="31"/>
      <c r="FM24" s="31"/>
      <c r="FN24" s="31"/>
      <c r="FO24" s="31"/>
      <c r="FP24" s="31"/>
      <c r="FQ24" s="31"/>
      <c r="FR24" s="31"/>
      <c r="FS24" s="31"/>
      <c r="FT24" s="122">
        <f t="shared" si="17"/>
        <v>0</v>
      </c>
    </row>
    <row r="25" spans="2:176" ht="74.400000000000006" customHeight="1" thickBot="1" x14ac:dyDescent="0.35">
      <c r="B25" s="211"/>
      <c r="C25" s="212"/>
      <c r="D25" s="213"/>
      <c r="E25" s="213"/>
      <c r="F25" s="213"/>
      <c r="G25" s="212"/>
      <c r="H25" s="213"/>
      <c r="I25" s="212"/>
      <c r="J25" s="218"/>
      <c r="K25" s="219"/>
      <c r="L25" s="213"/>
      <c r="M25" s="213"/>
      <c r="N25" s="222"/>
      <c r="O25" s="223"/>
      <c r="P25" s="213"/>
      <c r="Q25" s="213"/>
      <c r="R25" s="213"/>
      <c r="S25" s="220"/>
      <c r="T25" s="213"/>
      <c r="U25" s="221"/>
      <c r="V25" s="219"/>
      <c r="W25" s="213"/>
      <c r="X25" s="213"/>
      <c r="Y25" s="221"/>
      <c r="Z25" s="219"/>
      <c r="AA25" s="213"/>
      <c r="AB25" s="213"/>
      <c r="AC25" s="221"/>
      <c r="AD25" s="219"/>
      <c r="AE25" s="213"/>
      <c r="AF25" s="213"/>
      <c r="AG25" s="213"/>
      <c r="AH25" s="224"/>
      <c r="AI25" s="213"/>
      <c r="AJ25" s="213"/>
      <c r="AK25" s="213"/>
      <c r="AL25" s="213"/>
      <c r="AM25" s="213"/>
      <c r="AN25" s="221"/>
      <c r="AO25" s="219"/>
      <c r="AP25" s="213"/>
      <c r="AQ25" s="213"/>
      <c r="AR25" s="213"/>
      <c r="AS25" s="213"/>
      <c r="AT25" s="213"/>
      <c r="AU25" s="213"/>
      <c r="AV25" s="220"/>
      <c r="AW25" s="213"/>
      <c r="AX25" s="220"/>
      <c r="AY25" s="220"/>
      <c r="AZ25" s="220"/>
      <c r="BA25" s="213"/>
      <c r="BB25" s="212"/>
      <c r="BC25" s="225"/>
      <c r="BD25" s="225"/>
      <c r="BE25" s="225"/>
      <c r="BF25" s="225"/>
      <c r="BG25" s="225"/>
      <c r="BH25" s="225"/>
      <c r="BI25" s="227"/>
      <c r="BJ25" s="228"/>
      <c r="BK25" s="229"/>
      <c r="BL25" s="230"/>
      <c r="BM25" s="226"/>
      <c r="BN25" s="226"/>
      <c r="BO25" s="226"/>
      <c r="BP25" s="226"/>
      <c r="BQ25" s="226"/>
      <c r="BR25" s="70" t="s">
        <v>214</v>
      </c>
      <c r="BS25" s="70"/>
      <c r="BT25" s="239" t="s">
        <v>268</v>
      </c>
      <c r="BU25" s="56"/>
      <c r="BV25" s="56"/>
      <c r="BW25" s="71">
        <f>BX25*CC25</f>
        <v>0</v>
      </c>
      <c r="BX25" s="69">
        <v>0.7</v>
      </c>
      <c r="BY25" s="72">
        <v>0</v>
      </c>
      <c r="BZ25" s="72">
        <v>0</v>
      </c>
      <c r="CA25" s="72">
        <v>0</v>
      </c>
      <c r="CB25" s="72">
        <v>0</v>
      </c>
      <c r="CC25" s="75">
        <f t="shared" si="12"/>
        <v>0</v>
      </c>
      <c r="CD25" s="83" t="s">
        <v>129</v>
      </c>
      <c r="CE25" s="36" t="s">
        <v>0</v>
      </c>
      <c r="CF25" s="36" t="s">
        <v>0</v>
      </c>
      <c r="CG25" s="36" t="s">
        <v>0</v>
      </c>
      <c r="CH25" s="36" t="s">
        <v>0</v>
      </c>
      <c r="CI25" s="36" t="s">
        <v>0</v>
      </c>
      <c r="CJ25" s="36" t="s">
        <v>0</v>
      </c>
      <c r="CK25" s="36" t="s">
        <v>0</v>
      </c>
      <c r="CL25" s="45" t="s">
        <v>0</v>
      </c>
      <c r="CM25" s="93" t="s">
        <v>197</v>
      </c>
      <c r="CN25" s="94">
        <v>97670000</v>
      </c>
      <c r="CO25" s="36" t="s">
        <v>0</v>
      </c>
      <c r="CP25" s="36" t="s">
        <v>0</v>
      </c>
      <c r="CQ25" s="36" t="s">
        <v>0</v>
      </c>
      <c r="CR25" s="36" t="s">
        <v>0</v>
      </c>
      <c r="CS25" s="36" t="s">
        <v>0</v>
      </c>
      <c r="CT25" s="36" t="s">
        <v>0</v>
      </c>
      <c r="CU25" s="36" t="s">
        <v>0</v>
      </c>
      <c r="CV25" s="36" t="s">
        <v>0</v>
      </c>
      <c r="CW25" s="36" t="s">
        <v>0</v>
      </c>
      <c r="CX25" s="36" t="s">
        <v>0</v>
      </c>
      <c r="CY25" s="36" t="s">
        <v>0</v>
      </c>
      <c r="CZ25" s="36" t="s">
        <v>0</v>
      </c>
      <c r="DA25" s="36" t="s">
        <v>0</v>
      </c>
      <c r="DB25" s="36" t="s">
        <v>0</v>
      </c>
      <c r="DC25" s="36" t="s">
        <v>0</v>
      </c>
      <c r="DD25" s="97">
        <f t="shared" si="13"/>
        <v>97670000</v>
      </c>
      <c r="DE25" s="106">
        <v>97670000</v>
      </c>
      <c r="DF25" s="36" t="s">
        <v>0</v>
      </c>
      <c r="DG25" s="36" t="s">
        <v>0</v>
      </c>
      <c r="DH25" s="36" t="s">
        <v>0</v>
      </c>
      <c r="DI25" s="36" t="s">
        <v>0</v>
      </c>
      <c r="DJ25" s="36" t="s">
        <v>0</v>
      </c>
      <c r="DK25" s="36" t="s">
        <v>0</v>
      </c>
      <c r="DL25" s="36" t="s">
        <v>0</v>
      </c>
      <c r="DM25" s="36" t="s">
        <v>0</v>
      </c>
      <c r="DN25" s="36" t="s">
        <v>0</v>
      </c>
      <c r="DO25" s="36" t="s">
        <v>0</v>
      </c>
      <c r="DP25" s="36" t="s">
        <v>0</v>
      </c>
      <c r="DQ25" s="36" t="s">
        <v>0</v>
      </c>
      <c r="DR25" s="36" t="s">
        <v>0</v>
      </c>
      <c r="DS25" s="36" t="s">
        <v>0</v>
      </c>
      <c r="DT25" s="36" t="s">
        <v>0</v>
      </c>
      <c r="DU25" s="97">
        <f t="shared" si="14"/>
        <v>97670000</v>
      </c>
      <c r="DV25" s="125">
        <v>97670000</v>
      </c>
      <c r="DW25" s="36" t="s">
        <v>0</v>
      </c>
      <c r="DX25" s="36" t="s">
        <v>0</v>
      </c>
      <c r="DY25" s="36" t="s">
        <v>0</v>
      </c>
      <c r="DZ25" s="36" t="s">
        <v>0</v>
      </c>
      <c r="EA25" s="36" t="s">
        <v>0</v>
      </c>
      <c r="EB25" s="36" t="s">
        <v>0</v>
      </c>
      <c r="EC25" s="36" t="s">
        <v>0</v>
      </c>
      <c r="ED25" s="36" t="s">
        <v>0</v>
      </c>
      <c r="EE25" s="36" t="s">
        <v>0</v>
      </c>
      <c r="EF25" s="36" t="s">
        <v>0</v>
      </c>
      <c r="EG25" s="36" t="s">
        <v>0</v>
      </c>
      <c r="EH25" s="36" t="s">
        <v>0</v>
      </c>
      <c r="EI25" s="36" t="s">
        <v>0</v>
      </c>
      <c r="EJ25" s="36" t="s">
        <v>0</v>
      </c>
      <c r="EK25" s="36" t="s">
        <v>0</v>
      </c>
      <c r="EL25" s="113">
        <f t="shared" si="15"/>
        <v>97670000</v>
      </c>
      <c r="EM25" s="125">
        <v>97670000</v>
      </c>
      <c r="EN25" s="36" t="s">
        <v>0</v>
      </c>
      <c r="EO25" s="36" t="s">
        <v>0</v>
      </c>
      <c r="EP25" s="36" t="s">
        <v>0</v>
      </c>
      <c r="EQ25" s="36" t="s">
        <v>0</v>
      </c>
      <c r="ER25" s="36" t="s">
        <v>0</v>
      </c>
      <c r="ES25" s="36" t="s">
        <v>0</v>
      </c>
      <c r="ET25" s="36" t="s">
        <v>0</v>
      </c>
      <c r="EU25" s="36" t="s">
        <v>0</v>
      </c>
      <c r="EV25" s="36" t="s">
        <v>0</v>
      </c>
      <c r="EW25" s="36" t="s">
        <v>0</v>
      </c>
      <c r="EX25" s="36" t="s">
        <v>0</v>
      </c>
      <c r="EY25" s="36" t="s">
        <v>0</v>
      </c>
      <c r="EZ25" s="36" t="s">
        <v>0</v>
      </c>
      <c r="FA25" s="36" t="s">
        <v>0</v>
      </c>
      <c r="FB25" s="36" t="s">
        <v>0</v>
      </c>
      <c r="FC25" s="97">
        <f t="shared" si="16"/>
        <v>97670000</v>
      </c>
      <c r="FD25" s="125">
        <v>97670000</v>
      </c>
      <c r="FE25" s="36" t="s">
        <v>0</v>
      </c>
      <c r="FF25" s="36" t="s">
        <v>0</v>
      </c>
      <c r="FG25" s="36" t="s">
        <v>0</v>
      </c>
      <c r="FH25" s="36" t="s">
        <v>0</v>
      </c>
      <c r="FI25" s="36" t="s">
        <v>0</v>
      </c>
      <c r="FJ25" s="36" t="s">
        <v>0</v>
      </c>
      <c r="FK25" s="36" t="s">
        <v>0</v>
      </c>
      <c r="FL25" s="36" t="s">
        <v>0</v>
      </c>
      <c r="FM25" s="36" t="s">
        <v>0</v>
      </c>
      <c r="FN25" s="36" t="s">
        <v>0</v>
      </c>
      <c r="FO25" s="36" t="s">
        <v>0</v>
      </c>
      <c r="FP25" s="36" t="s">
        <v>0</v>
      </c>
      <c r="FQ25" s="36" t="s">
        <v>0</v>
      </c>
      <c r="FR25" s="36" t="s">
        <v>0</v>
      </c>
      <c r="FS25" s="36" t="s">
        <v>0</v>
      </c>
      <c r="FT25" s="123">
        <f t="shared" si="17"/>
        <v>97670000</v>
      </c>
    </row>
    <row r="27" spans="2:176" ht="15" customHeight="1" x14ac:dyDescent="0.3">
      <c r="AH27" s="21">
        <f>SUM(AH7:AH25)</f>
        <v>1.6600000000000004</v>
      </c>
      <c r="BW27" s="25"/>
      <c r="CN27" s="23">
        <f>SUM(CN7:CN25)</f>
        <v>3100000000</v>
      </c>
      <c r="DD27" s="23">
        <f>SUM(DD7:DD25)</f>
        <v>3188560000</v>
      </c>
      <c r="DU27" s="27">
        <f>SUM(DU7:DU25)</f>
        <v>3188560000</v>
      </c>
      <c r="EL27" s="22">
        <f>SUM(EL7:EL25)</f>
        <v>3100000000</v>
      </c>
      <c r="FC27" s="22">
        <f>SUM(FC7:FC25)</f>
        <v>837000000</v>
      </c>
      <c r="FT27" s="22">
        <f>SUM(FT7:FT25)</f>
        <v>837000000</v>
      </c>
    </row>
    <row r="30" spans="2:176" ht="15" customHeight="1" x14ac:dyDescent="0.3">
      <c r="DU30" s="26"/>
    </row>
    <row r="31" spans="2:176" ht="15" customHeight="1" x14ac:dyDescent="0.3">
      <c r="DU31" s="24"/>
    </row>
    <row r="32" spans="2:176" ht="15" customHeight="1" x14ac:dyDescent="0.3">
      <c r="DU32" s="24"/>
    </row>
  </sheetData>
  <autoFilter ref="B6:CL25" xr:uid="{00000000-0009-0000-0000-000000000000}"/>
  <mergeCells count="752">
    <mergeCell ref="BO24:BO25"/>
    <mergeCell ref="BP24:BP25"/>
    <mergeCell ref="BQ24:BQ25"/>
    <mergeCell ref="BI24:BI25"/>
    <mergeCell ref="BJ24:BJ25"/>
    <mergeCell ref="BK24:BK25"/>
    <mergeCell ref="BL24:BL25"/>
    <mergeCell ref="BM24:BM25"/>
    <mergeCell ref="BN24:BN25"/>
    <mergeCell ref="BC24:BC25"/>
    <mergeCell ref="BD24:BD25"/>
    <mergeCell ref="BE24:BE25"/>
    <mergeCell ref="BF24:BF25"/>
    <mergeCell ref="BG24:BG25"/>
    <mergeCell ref="BH24:BH25"/>
    <mergeCell ref="AW24:AW25"/>
    <mergeCell ref="AX24:AX25"/>
    <mergeCell ref="AY24:AY25"/>
    <mergeCell ref="AZ24:AZ25"/>
    <mergeCell ref="BA24:BA25"/>
    <mergeCell ref="BB24:BB25"/>
    <mergeCell ref="AQ24:AQ25"/>
    <mergeCell ref="AR24:AR25"/>
    <mergeCell ref="AS24:AS25"/>
    <mergeCell ref="AT24:AT25"/>
    <mergeCell ref="AU24:AU25"/>
    <mergeCell ref="AV24:AV25"/>
    <mergeCell ref="AK24:AK25"/>
    <mergeCell ref="AL24:AL25"/>
    <mergeCell ref="AM24:AM25"/>
    <mergeCell ref="AN24:AN25"/>
    <mergeCell ref="AO24:AO25"/>
    <mergeCell ref="AP24:AP25"/>
    <mergeCell ref="AE24:AE25"/>
    <mergeCell ref="AF24:AF25"/>
    <mergeCell ref="AG24:AG25"/>
    <mergeCell ref="AH24:AH25"/>
    <mergeCell ref="AI24:AI25"/>
    <mergeCell ref="AJ24:AJ25"/>
    <mergeCell ref="Y24:Y25"/>
    <mergeCell ref="Z24:Z25"/>
    <mergeCell ref="AA24:AA25"/>
    <mergeCell ref="AB24:AB25"/>
    <mergeCell ref="AC24:AC25"/>
    <mergeCell ref="AD24:AD25"/>
    <mergeCell ref="S24:S25"/>
    <mergeCell ref="T24:T25"/>
    <mergeCell ref="U24:U25"/>
    <mergeCell ref="V24:V25"/>
    <mergeCell ref="W24:W25"/>
    <mergeCell ref="X24:X25"/>
    <mergeCell ref="M24:M25"/>
    <mergeCell ref="N24:N25"/>
    <mergeCell ref="O24:O25"/>
    <mergeCell ref="P24:P25"/>
    <mergeCell ref="Q24:Q25"/>
    <mergeCell ref="R24:R25"/>
    <mergeCell ref="G24:G25"/>
    <mergeCell ref="H24:H25"/>
    <mergeCell ref="I24:I25"/>
    <mergeCell ref="J24:J25"/>
    <mergeCell ref="K24:K25"/>
    <mergeCell ref="L24:L25"/>
    <mergeCell ref="BM22:BM23"/>
    <mergeCell ref="BN22:BN23"/>
    <mergeCell ref="BO22:BO23"/>
    <mergeCell ref="BP22:BP23"/>
    <mergeCell ref="BQ22:BQ23"/>
    <mergeCell ref="B24:B25"/>
    <mergeCell ref="C24:C25"/>
    <mergeCell ref="D24:D25"/>
    <mergeCell ref="E24:E25"/>
    <mergeCell ref="F24:F25"/>
    <mergeCell ref="BG22:BG23"/>
    <mergeCell ref="BH22:BH23"/>
    <mergeCell ref="BI22:BI23"/>
    <mergeCell ref="BJ22:BJ23"/>
    <mergeCell ref="BK22:BK23"/>
    <mergeCell ref="BL22:BL23"/>
    <mergeCell ref="BA22:BA23"/>
    <mergeCell ref="BB22:BB23"/>
    <mergeCell ref="BC22:BC23"/>
    <mergeCell ref="BD22:BD23"/>
    <mergeCell ref="BE22:BE23"/>
    <mergeCell ref="BF22:BF23"/>
    <mergeCell ref="AU22:AU23"/>
    <mergeCell ref="AV22:AV23"/>
    <mergeCell ref="AW22:AW23"/>
    <mergeCell ref="AX22:AX23"/>
    <mergeCell ref="AY22:AY23"/>
    <mergeCell ref="AZ22:AZ23"/>
    <mergeCell ref="AO22:AO23"/>
    <mergeCell ref="AP22:AP23"/>
    <mergeCell ref="AQ22:AQ23"/>
    <mergeCell ref="AR22:AR23"/>
    <mergeCell ref="AS22:AS23"/>
    <mergeCell ref="AT22:AT23"/>
    <mergeCell ref="AI22:AI23"/>
    <mergeCell ref="AJ22:AJ23"/>
    <mergeCell ref="AK22:AK23"/>
    <mergeCell ref="AL22:AL23"/>
    <mergeCell ref="AM22:AM23"/>
    <mergeCell ref="AN22:AN23"/>
    <mergeCell ref="AC22:AC23"/>
    <mergeCell ref="AD22:AD23"/>
    <mergeCell ref="AE22:AE23"/>
    <mergeCell ref="AF22:AF23"/>
    <mergeCell ref="AG22:AG23"/>
    <mergeCell ref="AH22:AH23"/>
    <mergeCell ref="W22:W23"/>
    <mergeCell ref="X22:X23"/>
    <mergeCell ref="Y22:Y23"/>
    <mergeCell ref="Z22:Z23"/>
    <mergeCell ref="AA22:AA23"/>
    <mergeCell ref="AB22:AB23"/>
    <mergeCell ref="Q22:Q23"/>
    <mergeCell ref="R22:R23"/>
    <mergeCell ref="S22:S23"/>
    <mergeCell ref="T22:T23"/>
    <mergeCell ref="U22:U23"/>
    <mergeCell ref="V22:V23"/>
    <mergeCell ref="K22:K23"/>
    <mergeCell ref="L22:L23"/>
    <mergeCell ref="M22:M23"/>
    <mergeCell ref="N22:N23"/>
    <mergeCell ref="O22:O23"/>
    <mergeCell ref="P22:P23"/>
    <mergeCell ref="FT20:FT21"/>
    <mergeCell ref="B22:B23"/>
    <mergeCell ref="C22:C23"/>
    <mergeCell ref="D22:D23"/>
    <mergeCell ref="E22:E23"/>
    <mergeCell ref="F22:F23"/>
    <mergeCell ref="G22:G23"/>
    <mergeCell ref="H22:H23"/>
    <mergeCell ref="I22:I23"/>
    <mergeCell ref="J22:J23"/>
    <mergeCell ref="FN20:FN21"/>
    <mergeCell ref="FO20:FO21"/>
    <mergeCell ref="FP20:FP21"/>
    <mergeCell ref="FQ20:FQ21"/>
    <mergeCell ref="FR20:FR21"/>
    <mergeCell ref="FS20:FS21"/>
    <mergeCell ref="FH20:FH21"/>
    <mergeCell ref="FI20:FI21"/>
    <mergeCell ref="FJ20:FJ21"/>
    <mergeCell ref="FK20:FK21"/>
    <mergeCell ref="FL20:FL21"/>
    <mergeCell ref="FM20:FM21"/>
    <mergeCell ref="FB20:FB21"/>
    <mergeCell ref="FC20:FC21"/>
    <mergeCell ref="FD20:FD21"/>
    <mergeCell ref="FE20:FE21"/>
    <mergeCell ref="FF20:FF21"/>
    <mergeCell ref="FG20:FG21"/>
    <mergeCell ref="EV20:EV21"/>
    <mergeCell ref="EW20:EW21"/>
    <mergeCell ref="EX20:EX21"/>
    <mergeCell ref="EY20:EY21"/>
    <mergeCell ref="EZ20:EZ21"/>
    <mergeCell ref="FA20:FA21"/>
    <mergeCell ref="EP20:EP21"/>
    <mergeCell ref="EQ20:EQ21"/>
    <mergeCell ref="ER20:ER21"/>
    <mergeCell ref="ES20:ES21"/>
    <mergeCell ref="ET20:ET21"/>
    <mergeCell ref="EU20:EU21"/>
    <mergeCell ref="EJ20:EJ21"/>
    <mergeCell ref="EK20:EK21"/>
    <mergeCell ref="EL20:EL21"/>
    <mergeCell ref="EM20:EM21"/>
    <mergeCell ref="EN20:EN21"/>
    <mergeCell ref="EO20:EO21"/>
    <mergeCell ref="ED20:ED21"/>
    <mergeCell ref="EE20:EE21"/>
    <mergeCell ref="EF20:EF21"/>
    <mergeCell ref="EG20:EG21"/>
    <mergeCell ref="EH20:EH21"/>
    <mergeCell ref="EI20:EI21"/>
    <mergeCell ref="DX20:DX21"/>
    <mergeCell ref="DY20:DY21"/>
    <mergeCell ref="DZ20:DZ21"/>
    <mergeCell ref="EA20:EA21"/>
    <mergeCell ref="EB20:EB21"/>
    <mergeCell ref="EC20:EC21"/>
    <mergeCell ref="DR20:DR21"/>
    <mergeCell ref="DS20:DS21"/>
    <mergeCell ref="DT20:DT21"/>
    <mergeCell ref="DU20:DU21"/>
    <mergeCell ref="DV20:DV21"/>
    <mergeCell ref="DW20:DW21"/>
    <mergeCell ref="DL20:DL21"/>
    <mergeCell ref="DM20:DM21"/>
    <mergeCell ref="DN20:DN21"/>
    <mergeCell ref="DO20:DO21"/>
    <mergeCell ref="DP20:DP21"/>
    <mergeCell ref="DQ20:DQ21"/>
    <mergeCell ref="DF20:DF21"/>
    <mergeCell ref="DG20:DG21"/>
    <mergeCell ref="DH20:DH21"/>
    <mergeCell ref="DI20:DI21"/>
    <mergeCell ref="DJ20:DJ21"/>
    <mergeCell ref="DK20:DK21"/>
    <mergeCell ref="CZ20:CZ21"/>
    <mergeCell ref="DA20:DA21"/>
    <mergeCell ref="DB20:DB21"/>
    <mergeCell ref="DC20:DC21"/>
    <mergeCell ref="DD20:DD21"/>
    <mergeCell ref="DE20:DE21"/>
    <mergeCell ref="CT20:CT21"/>
    <mergeCell ref="CU20:CU21"/>
    <mergeCell ref="CV20:CV21"/>
    <mergeCell ref="CW20:CW21"/>
    <mergeCell ref="CX20:CX21"/>
    <mergeCell ref="CY20:CY21"/>
    <mergeCell ref="CN20:CN21"/>
    <mergeCell ref="CO20:CO21"/>
    <mergeCell ref="CP20:CP21"/>
    <mergeCell ref="CQ20:CQ21"/>
    <mergeCell ref="CR20:CR21"/>
    <mergeCell ref="CS20:CS21"/>
    <mergeCell ref="CH20:CH21"/>
    <mergeCell ref="CI20:CI21"/>
    <mergeCell ref="CJ20:CJ21"/>
    <mergeCell ref="CK20:CK21"/>
    <mergeCell ref="CL20:CL21"/>
    <mergeCell ref="CM20:CM21"/>
    <mergeCell ref="CB20:CB21"/>
    <mergeCell ref="CC20:CC21"/>
    <mergeCell ref="CD20:CD21"/>
    <mergeCell ref="CE20:CE21"/>
    <mergeCell ref="CF20:CF21"/>
    <mergeCell ref="CG20:CG21"/>
    <mergeCell ref="BV20:BV21"/>
    <mergeCell ref="BW20:BW21"/>
    <mergeCell ref="BX20:BX21"/>
    <mergeCell ref="BY20:BY21"/>
    <mergeCell ref="BZ20:BZ21"/>
    <mergeCell ref="CA20:CA21"/>
    <mergeCell ref="BP19:BP21"/>
    <mergeCell ref="BQ19:BQ21"/>
    <mergeCell ref="BR20:BR21"/>
    <mergeCell ref="BS20:BS21"/>
    <mergeCell ref="BT20:BT21"/>
    <mergeCell ref="BU20:BU21"/>
    <mergeCell ref="BJ19:BJ21"/>
    <mergeCell ref="BK19:BK21"/>
    <mergeCell ref="BL19:BL21"/>
    <mergeCell ref="BM19:BM21"/>
    <mergeCell ref="BN19:BN21"/>
    <mergeCell ref="BO19:BO21"/>
    <mergeCell ref="BD19:BD21"/>
    <mergeCell ref="BE19:BE21"/>
    <mergeCell ref="BF19:BF21"/>
    <mergeCell ref="BG19:BG21"/>
    <mergeCell ref="BH19:BH21"/>
    <mergeCell ref="BI19:BI21"/>
    <mergeCell ref="AX19:AX21"/>
    <mergeCell ref="AY19:AY21"/>
    <mergeCell ref="AZ19:AZ21"/>
    <mergeCell ref="BA19:BA21"/>
    <mergeCell ref="BB19:BB21"/>
    <mergeCell ref="BC19:BC21"/>
    <mergeCell ref="AR19:AR21"/>
    <mergeCell ref="AS19:AS21"/>
    <mergeCell ref="AT19:AT21"/>
    <mergeCell ref="AU19:AU21"/>
    <mergeCell ref="AV19:AV21"/>
    <mergeCell ref="AW19:AW21"/>
    <mergeCell ref="AL19:AL21"/>
    <mergeCell ref="AM19:AM21"/>
    <mergeCell ref="AN19:AN21"/>
    <mergeCell ref="AO19:AO21"/>
    <mergeCell ref="AP19:AP21"/>
    <mergeCell ref="AQ19:AQ21"/>
    <mergeCell ref="AF19:AF21"/>
    <mergeCell ref="AG19:AG21"/>
    <mergeCell ref="AH19:AH21"/>
    <mergeCell ref="AI19:AI21"/>
    <mergeCell ref="AJ19:AJ21"/>
    <mergeCell ref="AK19:AK21"/>
    <mergeCell ref="Z19:Z21"/>
    <mergeCell ref="AA19:AA21"/>
    <mergeCell ref="AB19:AB21"/>
    <mergeCell ref="AC19:AC21"/>
    <mergeCell ref="AD19:AD21"/>
    <mergeCell ref="AE19:AE21"/>
    <mergeCell ref="T19:T21"/>
    <mergeCell ref="U19:U21"/>
    <mergeCell ref="V19:V21"/>
    <mergeCell ref="W19:W21"/>
    <mergeCell ref="X19:X21"/>
    <mergeCell ref="Y19:Y21"/>
    <mergeCell ref="N19:N21"/>
    <mergeCell ref="O19:O21"/>
    <mergeCell ref="P19:P21"/>
    <mergeCell ref="Q19:Q21"/>
    <mergeCell ref="R19:R21"/>
    <mergeCell ref="S19:S21"/>
    <mergeCell ref="H19:H21"/>
    <mergeCell ref="I19:I21"/>
    <mergeCell ref="J19:J21"/>
    <mergeCell ref="K19:K21"/>
    <mergeCell ref="L19:L21"/>
    <mergeCell ref="M19:M21"/>
    <mergeCell ref="B19:B21"/>
    <mergeCell ref="C19:C21"/>
    <mergeCell ref="D19:D21"/>
    <mergeCell ref="E19:E21"/>
    <mergeCell ref="F19:F21"/>
    <mergeCell ref="G19:G21"/>
    <mergeCell ref="BL17:BL18"/>
    <mergeCell ref="BM17:BM18"/>
    <mergeCell ref="BN17:BN18"/>
    <mergeCell ref="BO17:BO18"/>
    <mergeCell ref="BP17:BP18"/>
    <mergeCell ref="BQ17:BQ18"/>
    <mergeCell ref="BF17:BF18"/>
    <mergeCell ref="BG17:BG18"/>
    <mergeCell ref="BH17:BH18"/>
    <mergeCell ref="BI17:BI18"/>
    <mergeCell ref="BJ17:BJ18"/>
    <mergeCell ref="BK17:BK18"/>
    <mergeCell ref="AZ17:AZ18"/>
    <mergeCell ref="BA17:BA18"/>
    <mergeCell ref="BB17:BB18"/>
    <mergeCell ref="BC17:BC18"/>
    <mergeCell ref="BD17:BD18"/>
    <mergeCell ref="BE17:BE18"/>
    <mergeCell ref="AT17:AT18"/>
    <mergeCell ref="AU17:AU18"/>
    <mergeCell ref="AV17:AV18"/>
    <mergeCell ref="AW17:AW18"/>
    <mergeCell ref="AX17:AX18"/>
    <mergeCell ref="AY17:AY18"/>
    <mergeCell ref="AN17:AN18"/>
    <mergeCell ref="AO17:AO18"/>
    <mergeCell ref="AP17:AP18"/>
    <mergeCell ref="AQ17:AQ18"/>
    <mergeCell ref="AR17:AR18"/>
    <mergeCell ref="AS17:AS18"/>
    <mergeCell ref="AH17:AH18"/>
    <mergeCell ref="AI17:AI18"/>
    <mergeCell ref="AJ17:AJ18"/>
    <mergeCell ref="AK17:AK18"/>
    <mergeCell ref="AL17:AL18"/>
    <mergeCell ref="AM17:AM18"/>
    <mergeCell ref="AB17:AB18"/>
    <mergeCell ref="AC17:AC18"/>
    <mergeCell ref="AD17:AD18"/>
    <mergeCell ref="AE17:AE18"/>
    <mergeCell ref="AF17:AF18"/>
    <mergeCell ref="AG17:AG18"/>
    <mergeCell ref="V17:V18"/>
    <mergeCell ref="W17:W18"/>
    <mergeCell ref="X17:X18"/>
    <mergeCell ref="Y17:Y18"/>
    <mergeCell ref="Z17:Z18"/>
    <mergeCell ref="AA17:AA18"/>
    <mergeCell ref="P17:P18"/>
    <mergeCell ref="Q17:Q18"/>
    <mergeCell ref="R17:R18"/>
    <mergeCell ref="S17:S18"/>
    <mergeCell ref="T17:T18"/>
    <mergeCell ref="U17:U18"/>
    <mergeCell ref="J17:J18"/>
    <mergeCell ref="K17:K18"/>
    <mergeCell ref="L17:L18"/>
    <mergeCell ref="M17:M18"/>
    <mergeCell ref="N17:N18"/>
    <mergeCell ref="O17:O18"/>
    <mergeCell ref="BP15:BP16"/>
    <mergeCell ref="BQ15:BQ16"/>
    <mergeCell ref="B17:B18"/>
    <mergeCell ref="C17:C18"/>
    <mergeCell ref="D17:D18"/>
    <mergeCell ref="E17:E18"/>
    <mergeCell ref="F17:F18"/>
    <mergeCell ref="G17:G18"/>
    <mergeCell ref="H17:H18"/>
    <mergeCell ref="I17:I18"/>
    <mergeCell ref="BJ15:BJ16"/>
    <mergeCell ref="BK15:BK16"/>
    <mergeCell ref="BL15:BL16"/>
    <mergeCell ref="BM15:BM16"/>
    <mergeCell ref="BN15:BN16"/>
    <mergeCell ref="BO15:BO16"/>
    <mergeCell ref="BD15:BD16"/>
    <mergeCell ref="BE15:BE16"/>
    <mergeCell ref="BF15:BF16"/>
    <mergeCell ref="BG15:BG16"/>
    <mergeCell ref="BH15:BH16"/>
    <mergeCell ref="BI15:BI16"/>
    <mergeCell ref="AX15:AX16"/>
    <mergeCell ref="AY15:AY16"/>
    <mergeCell ref="AZ15:AZ16"/>
    <mergeCell ref="BA15:BA16"/>
    <mergeCell ref="BB15:BB16"/>
    <mergeCell ref="BC15:BC16"/>
    <mergeCell ref="AR15:AR16"/>
    <mergeCell ref="AS15:AS16"/>
    <mergeCell ref="AT15:AT16"/>
    <mergeCell ref="AU15:AU16"/>
    <mergeCell ref="AV15:AV16"/>
    <mergeCell ref="AW15:AW16"/>
    <mergeCell ref="AL15:AL16"/>
    <mergeCell ref="AM15:AM16"/>
    <mergeCell ref="AN15:AN16"/>
    <mergeCell ref="AO15:AO16"/>
    <mergeCell ref="AP15:AP16"/>
    <mergeCell ref="AQ15:AQ16"/>
    <mergeCell ref="AF15:AF16"/>
    <mergeCell ref="AG15:AG16"/>
    <mergeCell ref="AH15:AH16"/>
    <mergeCell ref="AI15:AI16"/>
    <mergeCell ref="AJ15:AJ16"/>
    <mergeCell ref="AK15:AK16"/>
    <mergeCell ref="Z15:Z16"/>
    <mergeCell ref="AA15:AA16"/>
    <mergeCell ref="AB15:AB16"/>
    <mergeCell ref="AC15:AC16"/>
    <mergeCell ref="AD15:AD16"/>
    <mergeCell ref="AE15:AE16"/>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BL13:BL14"/>
    <mergeCell ref="BM13:BM14"/>
    <mergeCell ref="BN13:BN14"/>
    <mergeCell ref="BO13:BO14"/>
    <mergeCell ref="BP13:BP14"/>
    <mergeCell ref="BQ13:BQ14"/>
    <mergeCell ref="BF13:BF14"/>
    <mergeCell ref="BG13:BG14"/>
    <mergeCell ref="BH13:BH14"/>
    <mergeCell ref="BI13:BI14"/>
    <mergeCell ref="BJ13:BJ14"/>
    <mergeCell ref="BK13:BK14"/>
    <mergeCell ref="AZ13:AZ14"/>
    <mergeCell ref="BA13:BA14"/>
    <mergeCell ref="BB13:BB14"/>
    <mergeCell ref="BC13:BC14"/>
    <mergeCell ref="BD13:BD14"/>
    <mergeCell ref="BE13:BE14"/>
    <mergeCell ref="AT13:AT14"/>
    <mergeCell ref="AU13:AU14"/>
    <mergeCell ref="AV13:AV14"/>
    <mergeCell ref="AW13:AW14"/>
    <mergeCell ref="AX13:AX14"/>
    <mergeCell ref="AY13:AY14"/>
    <mergeCell ref="AN13:AN14"/>
    <mergeCell ref="AO13:AO14"/>
    <mergeCell ref="AP13:AP14"/>
    <mergeCell ref="AQ13:AQ14"/>
    <mergeCell ref="AR13:AR14"/>
    <mergeCell ref="AS13:AS14"/>
    <mergeCell ref="AH13:AH14"/>
    <mergeCell ref="AI13:AI14"/>
    <mergeCell ref="AJ13:AJ14"/>
    <mergeCell ref="AK13:AK14"/>
    <mergeCell ref="AL13:AL14"/>
    <mergeCell ref="AM13:AM14"/>
    <mergeCell ref="AB13:AB14"/>
    <mergeCell ref="AC13:AC14"/>
    <mergeCell ref="AD13:AD14"/>
    <mergeCell ref="AE13:AE14"/>
    <mergeCell ref="AF13:AF14"/>
    <mergeCell ref="AG13:AG14"/>
    <mergeCell ref="V13:V14"/>
    <mergeCell ref="W13:W14"/>
    <mergeCell ref="X13:X14"/>
    <mergeCell ref="Y13:Y14"/>
    <mergeCell ref="Z13:Z14"/>
    <mergeCell ref="AA13:AA14"/>
    <mergeCell ref="P13:P14"/>
    <mergeCell ref="Q13:Q14"/>
    <mergeCell ref="R13:R14"/>
    <mergeCell ref="S13:S14"/>
    <mergeCell ref="T13:T14"/>
    <mergeCell ref="U13:U14"/>
    <mergeCell ref="J13:J14"/>
    <mergeCell ref="K13:K14"/>
    <mergeCell ref="L13:L14"/>
    <mergeCell ref="M13:M14"/>
    <mergeCell ref="N13:N14"/>
    <mergeCell ref="O13:O14"/>
    <mergeCell ref="BP11:BP12"/>
    <mergeCell ref="BQ11:BQ12"/>
    <mergeCell ref="B13:B14"/>
    <mergeCell ref="C13:C14"/>
    <mergeCell ref="D13:D14"/>
    <mergeCell ref="E13:E14"/>
    <mergeCell ref="F13:F14"/>
    <mergeCell ref="G13:G14"/>
    <mergeCell ref="H13:H14"/>
    <mergeCell ref="I13:I14"/>
    <mergeCell ref="BJ11:BJ12"/>
    <mergeCell ref="BK11:BK12"/>
    <mergeCell ref="BL11:BL12"/>
    <mergeCell ref="BM11:BM12"/>
    <mergeCell ref="BN11:BN12"/>
    <mergeCell ref="BO11:BO12"/>
    <mergeCell ref="BD11:BD12"/>
    <mergeCell ref="BE11:BE12"/>
    <mergeCell ref="BF11:BF12"/>
    <mergeCell ref="BG11:BG12"/>
    <mergeCell ref="BH11:BH12"/>
    <mergeCell ref="BI11:BI12"/>
    <mergeCell ref="AX11:AX12"/>
    <mergeCell ref="AY11:AY12"/>
    <mergeCell ref="AZ11:AZ12"/>
    <mergeCell ref="BA11:BA12"/>
    <mergeCell ref="BB11:BB12"/>
    <mergeCell ref="BC11:BC12"/>
    <mergeCell ref="AR11:AR12"/>
    <mergeCell ref="AS11:AS12"/>
    <mergeCell ref="AT11:AT12"/>
    <mergeCell ref="AU11:AU12"/>
    <mergeCell ref="AV11:AV12"/>
    <mergeCell ref="AW11:AW12"/>
    <mergeCell ref="AL11:AL12"/>
    <mergeCell ref="AM11:AM12"/>
    <mergeCell ref="AN11:AN12"/>
    <mergeCell ref="AO11:AO12"/>
    <mergeCell ref="AP11:AP12"/>
    <mergeCell ref="AQ11:AQ12"/>
    <mergeCell ref="AF11:AF12"/>
    <mergeCell ref="AG11:AG12"/>
    <mergeCell ref="AH11:AH12"/>
    <mergeCell ref="AI11:AI12"/>
    <mergeCell ref="AJ11:AJ12"/>
    <mergeCell ref="AK11:AK12"/>
    <mergeCell ref="Z11:Z12"/>
    <mergeCell ref="AA11:AA12"/>
    <mergeCell ref="AB11:AB12"/>
    <mergeCell ref="AC11:AC12"/>
    <mergeCell ref="AD11:AD12"/>
    <mergeCell ref="AE11:AE12"/>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BL9:BL10"/>
    <mergeCell ref="BM9:BM10"/>
    <mergeCell ref="BN9:BN10"/>
    <mergeCell ref="BO9:BO10"/>
    <mergeCell ref="BP9:BP10"/>
    <mergeCell ref="BQ9:BQ10"/>
    <mergeCell ref="BF9:BF10"/>
    <mergeCell ref="BG9:BG10"/>
    <mergeCell ref="BH9:BH10"/>
    <mergeCell ref="BI9:BI10"/>
    <mergeCell ref="BJ9:BJ10"/>
    <mergeCell ref="BK9:BK10"/>
    <mergeCell ref="AZ9:AZ10"/>
    <mergeCell ref="BA9:BA10"/>
    <mergeCell ref="BB9:BB10"/>
    <mergeCell ref="BC9:BC10"/>
    <mergeCell ref="BD9:BD10"/>
    <mergeCell ref="BE9:BE10"/>
    <mergeCell ref="AT9:AT10"/>
    <mergeCell ref="AU9:AU10"/>
    <mergeCell ref="AV9:AV10"/>
    <mergeCell ref="AW9:AW10"/>
    <mergeCell ref="AX9:AX10"/>
    <mergeCell ref="AY9:AY10"/>
    <mergeCell ref="AN9:AN10"/>
    <mergeCell ref="AO9:AO10"/>
    <mergeCell ref="AP9:AP10"/>
    <mergeCell ref="AQ9:AQ10"/>
    <mergeCell ref="AR9:AR10"/>
    <mergeCell ref="AS9:AS10"/>
    <mergeCell ref="AH9:AH10"/>
    <mergeCell ref="AI9:AI10"/>
    <mergeCell ref="AJ9:AJ10"/>
    <mergeCell ref="AK9:AK10"/>
    <mergeCell ref="AL9:AL10"/>
    <mergeCell ref="AM9:AM10"/>
    <mergeCell ref="AB9:AB10"/>
    <mergeCell ref="AC9:AC10"/>
    <mergeCell ref="AD9:AD10"/>
    <mergeCell ref="AE9:AE10"/>
    <mergeCell ref="AF9:AF10"/>
    <mergeCell ref="AG9:AG10"/>
    <mergeCell ref="V9:V10"/>
    <mergeCell ref="W9:W10"/>
    <mergeCell ref="X9:X10"/>
    <mergeCell ref="Y9:Y10"/>
    <mergeCell ref="Z9:Z10"/>
    <mergeCell ref="AA9:AA10"/>
    <mergeCell ref="P9:P10"/>
    <mergeCell ref="Q9:Q10"/>
    <mergeCell ref="R9:R10"/>
    <mergeCell ref="S9:S10"/>
    <mergeCell ref="T9:T10"/>
    <mergeCell ref="U9:U10"/>
    <mergeCell ref="J9:J10"/>
    <mergeCell ref="K9:K10"/>
    <mergeCell ref="L9:L10"/>
    <mergeCell ref="M9:M10"/>
    <mergeCell ref="N9:N10"/>
    <mergeCell ref="O9:O10"/>
    <mergeCell ref="BP7:BP8"/>
    <mergeCell ref="BQ7:BQ8"/>
    <mergeCell ref="B9:B10"/>
    <mergeCell ref="C9:C10"/>
    <mergeCell ref="D9:D10"/>
    <mergeCell ref="E9:E10"/>
    <mergeCell ref="F9:F10"/>
    <mergeCell ref="G9:G10"/>
    <mergeCell ref="H9:H10"/>
    <mergeCell ref="I9:I10"/>
    <mergeCell ref="BJ7:BJ8"/>
    <mergeCell ref="BK7:BK8"/>
    <mergeCell ref="BL7:BL8"/>
    <mergeCell ref="BM7:BM8"/>
    <mergeCell ref="BN7:BN8"/>
    <mergeCell ref="BO7:BO8"/>
    <mergeCell ref="BD7:BD8"/>
    <mergeCell ref="BE7:BE8"/>
    <mergeCell ref="BF7:BF8"/>
    <mergeCell ref="BG7:BG8"/>
    <mergeCell ref="BH7:BH8"/>
    <mergeCell ref="BI7:BI8"/>
    <mergeCell ref="AX7:AX8"/>
    <mergeCell ref="AY7:AY8"/>
    <mergeCell ref="AZ7:AZ8"/>
    <mergeCell ref="BA7:BA8"/>
    <mergeCell ref="BB7:BB8"/>
    <mergeCell ref="BC7:BC8"/>
    <mergeCell ref="AR7:AR8"/>
    <mergeCell ref="AS7:AS8"/>
    <mergeCell ref="AT7:AT8"/>
    <mergeCell ref="AU7:AU8"/>
    <mergeCell ref="AV7:AV8"/>
    <mergeCell ref="AW7:AW8"/>
    <mergeCell ref="AL7:AL8"/>
    <mergeCell ref="AM7:AM8"/>
    <mergeCell ref="AN7:AN8"/>
    <mergeCell ref="AO7:AO8"/>
    <mergeCell ref="AP7:AP8"/>
    <mergeCell ref="AQ7:AQ8"/>
    <mergeCell ref="AF7:AF8"/>
    <mergeCell ref="AG7:AG8"/>
    <mergeCell ref="AH7:AH8"/>
    <mergeCell ref="AI7:AI8"/>
    <mergeCell ref="AJ7:AJ8"/>
    <mergeCell ref="AK7:AK8"/>
    <mergeCell ref="Z7:Z8"/>
    <mergeCell ref="AA7:AA8"/>
    <mergeCell ref="AB7:AB8"/>
    <mergeCell ref="AC7:AC8"/>
    <mergeCell ref="AD7:AD8"/>
    <mergeCell ref="AE7:AE8"/>
    <mergeCell ref="T7:T8"/>
    <mergeCell ref="U7:U8"/>
    <mergeCell ref="V7:V8"/>
    <mergeCell ref="W7:W8"/>
    <mergeCell ref="X7:X8"/>
    <mergeCell ref="Y7:Y8"/>
    <mergeCell ref="N7:N8"/>
    <mergeCell ref="O7:O8"/>
    <mergeCell ref="P7:P8"/>
    <mergeCell ref="Q7:Q8"/>
    <mergeCell ref="R7:R8"/>
    <mergeCell ref="S7:S8"/>
    <mergeCell ref="H7:H8"/>
    <mergeCell ref="I7:I8"/>
    <mergeCell ref="J7:J8"/>
    <mergeCell ref="K7:K8"/>
    <mergeCell ref="L7:L8"/>
    <mergeCell ref="M7:M8"/>
    <mergeCell ref="B7:B8"/>
    <mergeCell ref="C7:C8"/>
    <mergeCell ref="D7:D8"/>
    <mergeCell ref="E7:E8"/>
    <mergeCell ref="F7:F8"/>
    <mergeCell ref="G7:G8"/>
    <mergeCell ref="CK5:CL5"/>
    <mergeCell ref="CM5:DD5"/>
    <mergeCell ref="DE5:DU5"/>
    <mergeCell ref="DV5:EL5"/>
    <mergeCell ref="EM5:FC5"/>
    <mergeCell ref="FD5:FT5"/>
    <mergeCell ref="BM5:BQ5"/>
    <mergeCell ref="BR5:BX5"/>
    <mergeCell ref="BY5:CC5"/>
    <mergeCell ref="CE5:CF5"/>
    <mergeCell ref="CG5:CH5"/>
    <mergeCell ref="CI5:CJ5"/>
    <mergeCell ref="Z5:AC5"/>
    <mergeCell ref="AD5:AN5"/>
    <mergeCell ref="AO5:AP5"/>
    <mergeCell ref="AQ5:AR5"/>
    <mergeCell ref="AS5:AU5"/>
    <mergeCell ref="AV5:BI5"/>
    <mergeCell ref="C5:D5"/>
    <mergeCell ref="E5:F5"/>
    <mergeCell ref="G5:H5"/>
    <mergeCell ref="K5:Q5"/>
    <mergeCell ref="R5:U5"/>
    <mergeCell ref="V5:Y5"/>
    <mergeCell ref="B2:FT2"/>
    <mergeCell ref="B4:J4"/>
    <mergeCell ref="K4:U4"/>
    <mergeCell ref="V4:AC4"/>
    <mergeCell ref="AD4:AN4"/>
    <mergeCell ref="AO4:BI4"/>
    <mergeCell ref="BJ4:CC4"/>
    <mergeCell ref="CD4:CL4"/>
    <mergeCell ref="CM4:FT4"/>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Enero_2026</vt:lpstr>
      <vt:lpstr>Febrero_2026</vt:lpstr>
      <vt:lpstr>Marzo_2026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FELIPE MONTANO PEREZ</dc:creator>
  <cp:lastModifiedBy>Office</cp:lastModifiedBy>
  <dcterms:created xsi:type="dcterms:W3CDTF">2024-09-05T13:42:08Z</dcterms:created>
  <dcterms:modified xsi:type="dcterms:W3CDTF">2026-04-09T17:02:53Z</dcterms:modified>
</cp:coreProperties>
</file>