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 defaultThemeVersion="166925"/>
  <bookViews>
    <workbookView xWindow="65416" yWindow="65416" windowWidth="29040" windowHeight="15840" activeTab="0"/>
  </bookViews>
  <sheets>
    <sheet name="PRIMER TRIMESTRE" sheetId="5" r:id="rId1"/>
  </sheets>
  <externalReferences>
    <externalReference r:id="rId4"/>
  </externalReferences>
  <definedNames>
    <definedName name="Conceptos_MOD">#REF!</definedName>
    <definedName name="ESTRATREGICOS">#REF!</definedName>
    <definedName name="MUNICIPIOS_CHIP">#REF!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<sst xmlns="http://schemas.openxmlformats.org/spreadsheetml/2006/main" count="202" uniqueCount="123">
  <si>
    <t>JAIME SÁNCHEZ LENIS</t>
  </si>
  <si>
    <t>IMETY</t>
  </si>
  <si>
    <t>N/A</t>
  </si>
  <si>
    <t>RP. Entidades del gobierno general</t>
  </si>
  <si>
    <t>PENDIENTE</t>
  </si>
  <si>
    <t>Implementación de la Agencia Pública de Gestión y Colocación de Empleo del municipio de Yumbo</t>
  </si>
  <si>
    <t>Radicado de Ventanilla Única.
Oficios del Min Trabajo.</t>
  </si>
  <si>
    <t>1.Atender los requerimientos del Ministerio del Trabajo para la aprobación de la Agencia Pública de Gestión y Colocación de Empleo.</t>
  </si>
  <si>
    <t>Número</t>
  </si>
  <si>
    <t>Agencia Pública de Gestión y Colocación de Empleo, implementada.</t>
  </si>
  <si>
    <t>Competencias para la Producción y la competitividad</t>
  </si>
  <si>
    <t>Creemos en un Yumbo más productivo y competitivo</t>
  </si>
  <si>
    <t>YUMBO PRODUCTIVO</t>
  </si>
  <si>
    <t>Aprovechamiento del sector productivo, el desarrollo humano y el emprendimiento del Municipio de Yumbo</t>
  </si>
  <si>
    <t>Número de personas en artes y oficios y emprendimiento, certificadas.</t>
  </si>
  <si>
    <t>Fortalecimiento a la Educación para el Trabajo del Municipio de Yumbo</t>
  </si>
  <si>
    <t>Número de estudiantes en formación técnica laboral por competencias, certificados.</t>
  </si>
  <si>
    <t>Excelencia para la Educación</t>
  </si>
  <si>
    <t>Educación para el Futuro (Pertinencia)</t>
  </si>
  <si>
    <t>YUMBO EDUCADO</t>
  </si>
  <si>
    <t>SECOP
Informe de Auditoria Externa del Ente Certificador.
Certificación de la NTC</t>
  </si>
  <si>
    <t>Número de Estudios de factibilidad para la Institución de Educación Superior Estatal, realizado.</t>
  </si>
  <si>
    <t>Número de Programas académicos de formación técnico laboral por competencias, técnico profesional o tecnológico, diseñados y/o actualizados.</t>
  </si>
  <si>
    <t>La ejecución está para realizar en la vigencia 2022.</t>
  </si>
  <si>
    <t>Mejoramiento, adecuación y dotación de la Infraestructura física del Instituto Municipal de Educación para el Trabajo y Desarrollo Humano de Yumbo</t>
  </si>
  <si>
    <t>Número de espacios con necesidades de infraestructura física de ambientes de aprendizaje intervenidos.</t>
  </si>
  <si>
    <t>Equipamientos e infraestructura</t>
  </si>
  <si>
    <t>Entornos educativos</t>
  </si>
  <si>
    <t>SECOP.
SIA Observa.
Informes de Seguimiento de contratista y supervisores.</t>
  </si>
  <si>
    <t>Número de espacios con necesidades de mantenimiento, adecuación y mejoramiento, intervenidos.</t>
  </si>
  <si>
    <t>FILTROS</t>
  </si>
  <si>
    <t>Trim IV</t>
  </si>
  <si>
    <t>Trim III</t>
  </si>
  <si>
    <t>Trim II</t>
  </si>
  <si>
    <t>Trim I</t>
  </si>
  <si>
    <t>%</t>
  </si>
  <si>
    <t>APROPIACION DEFINITIVA TRIM I</t>
  </si>
  <si>
    <t>APROPIACION INICIAL</t>
  </si>
  <si>
    <t>NOMBRE</t>
  </si>
  <si>
    <t>CODIGO</t>
  </si>
  <si>
    <t>VIABILIADAD</t>
  </si>
  <si>
    <t>NOMBRE DE PROYECTO</t>
  </si>
  <si>
    <t>% DE EJECUCION TOTAL</t>
  </si>
  <si>
    <t>EJECUCION TRIMESTRE DE META</t>
  </si>
  <si>
    <t>AVANCE REAL 2021</t>
  </si>
  <si>
    <t>CANTIDAD PROGRAMADA 2021</t>
  </si>
  <si>
    <t>OBSERVACIONES</t>
  </si>
  <si>
    <t>FUNCIONARIO (S) RESPONSABLE (S)</t>
  </si>
  <si>
    <t xml:space="preserve">SECRETARIA RESPONSABLE </t>
  </si>
  <si>
    <t>RECURSOS</t>
  </si>
  <si>
    <t>PROYECTO</t>
  </si>
  <si>
    <t>MEDIOS DE VERIFICACIÓN</t>
  </si>
  <si>
    <t xml:space="preserve">DESCRIPCIÓN DE EJECUCÍON </t>
  </si>
  <si>
    <t>FECHA TERMINACIÓN DE LA ACTIVIDAD</t>
  </si>
  <si>
    <t>AVANCE TRIMESTRAL DE ACTIVIDAD</t>
  </si>
  <si>
    <t>Pond %</t>
  </si>
  <si>
    <t>PROGRAMACION META</t>
  </si>
  <si>
    <t>PROGRAMACIÓN/EJECUCIÓN</t>
  </si>
  <si>
    <t>TIPO DE META Incremento, Reducción o Mantenimiento</t>
  </si>
  <si>
    <t>Meta Plan</t>
  </si>
  <si>
    <t xml:space="preserve">Línea Base </t>
  </si>
  <si>
    <t>Unidad de Medición</t>
  </si>
  <si>
    <t>INDICADOR</t>
  </si>
  <si>
    <t xml:space="preserve">SUBPROGRAMA </t>
  </si>
  <si>
    <t>PROGRAMA</t>
  </si>
  <si>
    <t>EJE</t>
  </si>
  <si>
    <t>PLAN DE ACCION DEL SECTOR:</t>
  </si>
  <si>
    <t>VIGENCIA:</t>
  </si>
  <si>
    <t>Publicación de oferta en Redes Sociales y Páginas Web.
SECOP.</t>
  </si>
  <si>
    <t>La presente meta está a la espera de aprobación del Ministerio para iniciar el proyecto de inversión.</t>
  </si>
  <si>
    <t>2021768920021-1</t>
  </si>
  <si>
    <t>04.36.3603.1300.3603002.200055.2.3.4.02.04.002.03</t>
  </si>
  <si>
    <t>04.36.3603.1300.3603003.200059.2.3.3.05.09.002.04</t>
  </si>
  <si>
    <t>04.36.3603.1300.3603011.200059.2.3.3.05.09.002.05</t>
  </si>
  <si>
    <t>PAGOS HACIENDA</t>
  </si>
  <si>
    <t>MM</t>
  </si>
  <si>
    <t>2.Realizar la contratación de supervisión a los contratos de mejoramiento, adecuación y mantenimiento cada vez que sea necesario.</t>
  </si>
  <si>
    <t>2. No se ha realizado el contrato de apoyo a la supervisión.</t>
  </si>
  <si>
    <t>MI</t>
  </si>
  <si>
    <t>1.Aplicar las herramientas diagnósticas de necesidad y expectativas de la institución.</t>
  </si>
  <si>
    <t>2.Presentar el IMETY para certificación en las NTC ISO 5555 y 5581.</t>
  </si>
  <si>
    <t>5.Certificar los estudiantes que cumplan con los requisitos establecidos por la institución.</t>
  </si>
  <si>
    <t>1.Ofertar e implementar los programas de emprendimiento y formación continua en artes y oficios que establezca la institución.</t>
  </si>
  <si>
    <t>3.Emitir la constancia de asistencia las personas que cumplan con los requisitos establecidos por la institución.</t>
  </si>
  <si>
    <t xml:space="preserve">04.36.3603.1300.3603013.200058.2.3.3.05.09.002.01 </t>
  </si>
  <si>
    <t>04.36.3603.1300.3603013.200058.2.3.3.05.09.002.06</t>
  </si>
  <si>
    <t>2021768920020-1</t>
  </si>
  <si>
    <t>04.36.3603.1300.3603019.200059.2.3.3.05.09.002.02</t>
  </si>
  <si>
    <t>Se realizaron traslados presupuestales para realizar la ejecución
La ejecución corresponde a los pagos realizados, a la fecha el presupuesto de la meta  se encuentra comprometido al 100%</t>
  </si>
  <si>
    <t>RP.SDO/2020 Entidades del gobierno general</t>
  </si>
  <si>
    <t>04.36.3603.1300.3603019.200059.2.3.3.05.09.002.07</t>
  </si>
  <si>
    <t>2.Realizar la contratación de 23 instructores, formadores y facilitadores para la certificación de los estudiantes.</t>
  </si>
  <si>
    <t>3.Realizar contratación de 31 contratistas de personal administrativo para el fortalecimiento de los programas académicos.</t>
  </si>
  <si>
    <t>2.Realizar contratación de 9 facilitadores, capacitadores e instructores para garantizar la enseñanza de cada programa.</t>
  </si>
  <si>
    <t>1.Realizar contrato para garantizar el mejoramiento, adecuación y mantenimiento de 22 espacios en la institución.</t>
  </si>
  <si>
    <t>1.Realizar 1 contrato necesario para la asesoría en el sistema de gestión.</t>
  </si>
  <si>
    <t>1.Realizar 2 ofertas según cada semestre académico e implementar los programas académicos que cumplan con los requisitos .</t>
  </si>
  <si>
    <t>Archivo de gestión del proceso responsable.</t>
  </si>
  <si>
    <t>SECOP I
Informe del contratista.
Programas diseñados archivo de gestión Proceso Académico del IMETY</t>
  </si>
  <si>
    <t>2.Realizar el diseño curricular de 2 programas deseados para aprobación, según resultados de las herramientas.</t>
  </si>
  <si>
    <r>
      <t>1. Se diseñaron las herramientas diagnósticas.</t>
    </r>
    <r>
      <rPr>
        <b/>
        <sz val="10"/>
        <color theme="1"/>
        <rFont val="Arial"/>
        <family val="2"/>
      </rPr>
      <t xml:space="preserve"> (100%)</t>
    </r>
    <r>
      <rPr>
        <sz val="10"/>
        <color theme="1"/>
        <rFont val="Arial"/>
        <family val="2"/>
      </rPr>
      <t xml:space="preserve">
2. Se aplicaron las herramientas diagnósticas. </t>
    </r>
    <r>
      <rPr>
        <b/>
        <sz val="10"/>
        <color theme="1"/>
        <rFont val="Arial"/>
        <family val="2"/>
      </rPr>
      <t>(100%)</t>
    </r>
    <r>
      <rPr>
        <sz val="10"/>
        <color theme="1"/>
        <rFont val="Arial"/>
        <family val="2"/>
      </rPr>
      <t xml:space="preserve">
3. Se analizaron los resultados de las herramientas diagnósticas. </t>
    </r>
    <r>
      <rPr>
        <b/>
        <sz val="10"/>
        <color theme="1"/>
        <rFont val="Arial"/>
        <family val="2"/>
      </rPr>
      <t>(100%)</t>
    </r>
  </si>
  <si>
    <t>1. No se han realizado acciones diferentes a la planificación de los contratos.</t>
  </si>
  <si>
    <r>
      <t xml:space="preserve">1.Se realizó el contrato  CPS 100.15.01-11-2021 para la asesoría en el sistema de gestión y se ejecuta conforme lo establecido. </t>
    </r>
    <r>
      <rPr>
        <b/>
        <sz val="10"/>
        <color theme="1"/>
        <rFont val="Arial"/>
        <family val="2"/>
      </rPr>
      <t>(100%)</t>
    </r>
  </si>
  <si>
    <r>
      <t xml:space="preserve">2. De acuerdo a la programación la entidad se presentaría a auditoría en el segundo semestre del año los días 26 y 27 de octubre </t>
    </r>
    <r>
      <rPr>
        <b/>
        <sz val="10"/>
        <color theme="1"/>
        <rFont val="Arial"/>
        <family val="2"/>
      </rPr>
      <t>(0%)</t>
    </r>
  </si>
  <si>
    <r>
      <t xml:space="preserve">1. Se realizaron 2 ofertas académicas de los programas de formación en TLC de cada semestre. </t>
    </r>
    <r>
      <rPr>
        <b/>
        <sz val="10"/>
        <color theme="1"/>
        <rFont val="Arial"/>
        <family val="2"/>
      </rPr>
      <t>(100%)</t>
    </r>
    <r>
      <rPr>
        <sz val="10"/>
        <color theme="1"/>
        <rFont val="Arial"/>
        <family val="2"/>
      </rPr>
      <t xml:space="preserve">
2. Se han implementado 10 programas académicos según los requisitos para el primer semestre del año. </t>
    </r>
    <r>
      <rPr>
        <b/>
        <sz val="10"/>
        <color theme="1"/>
        <rFont val="Arial"/>
        <family val="2"/>
      </rPr>
      <t>(50%)</t>
    </r>
  </si>
  <si>
    <t>Publicaciones de oferta en Redes Sociales y Página Web.
SECOP I.</t>
  </si>
  <si>
    <r>
      <t xml:space="preserve">5. La primera certificación se hará una vez finalice el primer semestre del año. </t>
    </r>
    <r>
      <rPr>
        <b/>
        <sz val="10"/>
        <color theme="1"/>
        <rFont val="Arial"/>
        <family val="2"/>
      </rPr>
      <t>(0%)</t>
    </r>
  </si>
  <si>
    <r>
      <t xml:space="preserve">3. Se emitieron 197 constancias de asistencia bajo la respectiva resolución. </t>
    </r>
    <r>
      <rPr>
        <b/>
        <sz val="10"/>
        <color theme="1"/>
        <rFont val="Arial"/>
        <family val="2"/>
      </rPr>
      <t>(49.25%)</t>
    </r>
  </si>
  <si>
    <r>
      <t xml:space="preserve">2. Se realizó la contratación de 9 facilitadores para garantizar la enseñanza. </t>
    </r>
    <r>
      <rPr>
        <b/>
        <sz val="10"/>
        <color theme="1"/>
        <rFont val="Arial"/>
        <family val="2"/>
      </rPr>
      <t>(100%)</t>
    </r>
  </si>
  <si>
    <r>
      <t xml:space="preserve">1. Se ha ofertado a la fecha toda la oferta académica programada según calendario establecido. </t>
    </r>
    <r>
      <rPr>
        <b/>
        <sz val="10"/>
        <color theme="1"/>
        <rFont val="Arial"/>
        <family val="2"/>
      </rPr>
      <t>(100%)</t>
    </r>
  </si>
  <si>
    <r>
      <t xml:space="preserve">3. Se realizó la contratación de 31 contratistas que conforman el personal administrativo de apoyo necesario para el fortalecimiento de los programas. </t>
    </r>
    <r>
      <rPr>
        <b/>
        <sz val="10"/>
        <color theme="1"/>
        <rFont val="Arial"/>
        <family val="2"/>
      </rPr>
      <t>(100%)</t>
    </r>
  </si>
  <si>
    <r>
      <t xml:space="preserve">2. Se realizó la contratación de 23 instructores para formación para el trabajo en competencias laborales. </t>
    </r>
    <r>
      <rPr>
        <b/>
        <sz val="10"/>
        <color theme="1"/>
        <rFont val="Arial"/>
        <family val="2"/>
      </rPr>
      <t>(100%)</t>
    </r>
  </si>
  <si>
    <r>
      <t xml:space="preserve">1. Se han atendido todos los requerimientos del Ministerio del Trabajo y se encuentra radicada la información en el Ministerio. A la fecha no se han recibido requerimientos, solamente se verificó el estado de la solicitud. </t>
    </r>
    <r>
      <rPr>
        <b/>
        <sz val="10"/>
        <color theme="1"/>
        <rFont val="Arial"/>
        <family val="2"/>
      </rPr>
      <t>(50%)</t>
    </r>
  </si>
  <si>
    <t>4.Realizar la contratación de 8 servicios especiales que fortalezcan y fomenten los programas académicos.</t>
  </si>
  <si>
    <r>
      <t xml:space="preserve">4. Se realizaron 7 contratos: </t>
    </r>
    <r>
      <rPr>
        <b/>
        <sz val="10"/>
        <color theme="1"/>
        <rFont val="Arial"/>
        <family val="2"/>
      </rPr>
      <t>(85.7%)</t>
    </r>
    <r>
      <rPr>
        <sz val="10"/>
        <color theme="1"/>
        <rFont val="Arial"/>
        <family val="2"/>
      </rPr>
      <t xml:space="preserve">
- 100.15.01.79-2021 para el desarrollo de dos estrategias educativas para el fomento de los programas de formación.
- LP-IMETY-01-2021 para el servicio de vigilancia de las sedes del IMETY
- 100.15.01.72-2021 para el servicio de administración de las redes cibernéticas y periféricos del IMETY.
- 100.15.01.81-2021 para el servicio y administración del control, expedientes y registros documentales.
- 100.15.01.83-2021 para el servicio de formación en pedagogía para instructores.
- MC-IMETY-05-2021 para la administración de las condiciones ambientales para la prestación de los programas
- MC -IMETY-06-2021 para la administración de los equipos del ambiente de aprendizaje de la cocina.</t>
    </r>
  </si>
  <si>
    <t>Se requiere adición presupuestal para llevar a cabo la contratación necesaria de acuerdo a las necesidades</t>
  </si>
  <si>
    <r>
      <t xml:space="preserve">1. </t>
    </r>
    <r>
      <rPr>
        <i/>
        <sz val="10"/>
        <color theme="1"/>
        <rFont val="Arial"/>
        <family val="2"/>
      </rPr>
      <t>Pond: 20%</t>
    </r>
    <r>
      <rPr>
        <sz val="10"/>
        <color theme="1"/>
        <rFont val="Arial"/>
        <family val="2"/>
      </rPr>
      <t xml:space="preserve"> = Se identificó el programa curricular. </t>
    </r>
    <r>
      <rPr>
        <b/>
        <sz val="10"/>
        <color theme="1"/>
        <rFont val="Arial"/>
        <family val="2"/>
      </rPr>
      <t>(100%)</t>
    </r>
    <r>
      <rPr>
        <sz val="10"/>
        <color theme="1"/>
        <rFont val="Arial"/>
        <family val="2"/>
      </rPr>
      <t xml:space="preserve">
2. </t>
    </r>
    <r>
      <rPr>
        <i/>
        <sz val="10"/>
        <color theme="1"/>
        <rFont val="Arial"/>
        <family val="2"/>
      </rPr>
      <t xml:space="preserve">Pond: 30% </t>
    </r>
    <r>
      <rPr>
        <sz val="10"/>
        <color theme="1"/>
        <rFont val="Arial"/>
        <family val="2"/>
      </rPr>
      <t xml:space="preserve">= Se realizó la contratación para el diseño de los programas identificados mediante el contrato No. 100.15.01.81-2021. </t>
    </r>
    <r>
      <rPr>
        <b/>
        <sz val="10"/>
        <color theme="1"/>
        <rFont val="Arial"/>
        <family val="2"/>
      </rPr>
      <t>(100%)</t>
    </r>
    <r>
      <rPr>
        <sz val="10"/>
        <color theme="1"/>
        <rFont val="Arial"/>
        <family val="2"/>
      </rPr>
      <t xml:space="preserve">
3. </t>
    </r>
    <r>
      <rPr>
        <i/>
        <sz val="10"/>
        <color theme="1"/>
        <rFont val="Arial"/>
        <family val="2"/>
      </rPr>
      <t>Pond: 50%</t>
    </r>
    <r>
      <rPr>
        <sz val="10"/>
        <color theme="1"/>
        <rFont val="Arial"/>
        <family val="2"/>
      </rPr>
      <t xml:space="preserve"> = Se diseñaron los programas. </t>
    </r>
    <r>
      <rPr>
        <b/>
        <sz val="10"/>
        <color theme="1"/>
        <rFont val="Arial"/>
        <family val="2"/>
      </rPr>
      <t>(0%)</t>
    </r>
  </si>
  <si>
    <t>El presupuesto ya se encuentra comprometido mediante el contrato de mención.</t>
  </si>
  <si>
    <t>A la fecha, el presupuesto se encuentra comprometido en un 91.2%</t>
  </si>
  <si>
    <t>N.A</t>
  </si>
  <si>
    <t>Se realizaron traslados presupuestales internos para realizar la ejecución</t>
  </si>
  <si>
    <t>EJECUCIÓN IMETY TRIM II</t>
  </si>
  <si>
    <t>EJECUCIÓN IMETY TRIM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</si>
</sst>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XDR&quot;* #,##0.00_-;\-&quot;XDR&quot;* #,##0.00_-;_-&quot;XDR&quot;* &quot;-&quot;??_-;_-@_-"/>
    <numFmt numFmtId="164" formatCode="_(&quot;$&quot;* #,##0.00_);_(&quot;$&quot;* \(#,##0.00\);_(&quot;$&quot;* &quot;-&quot;??_);_(@_)"/>
    <numFmt numFmtId="165" formatCode="_-&quot;$&quot;\ * #,##0.00_-;\-&quot;$&quot;\ * #,##0.00_-;_-&quot;$&quot;\ * &quot;-&quot;??_-;_-@_-"/>
    <numFmt numFmtId="166" formatCode="d\-m;@"/>
    <numFmt numFmtId="167" formatCode="0.0%"/>
    <numFmt numFmtId="168" formatCode="_-[$$-240A]\ * #,##0.00_-;\-[$$-240A]\ * #,##0.00_-;_-[$$-240A]\ 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8"/>
      <color theme="0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i/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C34B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medium"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22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9" fontId="2" fillId="0" borderId="1" xfId="2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vertical="center" wrapText="1"/>
      <protection locked="0"/>
    </xf>
    <xf numFmtId="0" fontId="1" fillId="3" borderId="2" xfId="0" applyFont="1" applyFill="1" applyBorder="1" applyAlignment="1" applyProtection="1">
      <alignment vertical="center" wrapText="1"/>
      <protection locked="0"/>
    </xf>
    <xf numFmtId="166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2" xfId="22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2" fillId="4" borderId="5" xfId="0" applyFont="1" applyFill="1" applyBorder="1"/>
    <xf numFmtId="0" fontId="8" fillId="4" borderId="1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8" fillId="4" borderId="1" xfId="0" applyFont="1" applyFill="1" applyBorder="1" applyAlignment="1">
      <alignment/>
    </xf>
    <xf numFmtId="0" fontId="2" fillId="4" borderId="0" xfId="0" applyFont="1" applyFill="1" applyBorder="1"/>
    <xf numFmtId="164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9" fontId="5" fillId="5" borderId="1" xfId="2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>
      <alignment horizontal="left" vertical="center" wrapText="1"/>
    </xf>
    <xf numFmtId="9" fontId="5" fillId="3" borderId="2" xfId="20" applyNumberFormat="1" applyFont="1" applyFill="1" applyBorder="1" applyAlignment="1" applyProtection="1">
      <alignment horizontal="center" vertical="center" wrapText="1"/>
      <protection locked="0"/>
    </xf>
    <xf numFmtId="9" fontId="5" fillId="3" borderId="2" xfId="20" applyFont="1" applyFill="1" applyBorder="1" applyAlignment="1" applyProtection="1">
      <alignment horizontal="center" vertical="center" wrapText="1"/>
      <protection locked="0"/>
    </xf>
    <xf numFmtId="16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3" borderId="2" xfId="20" applyFont="1" applyFill="1" applyBorder="1" applyAlignment="1" applyProtection="1">
      <alignment horizontal="center" vertical="center" wrapText="1"/>
      <protection locked="0"/>
    </xf>
    <xf numFmtId="9" fontId="2" fillId="2" borderId="1" xfId="2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9" fontId="2" fillId="0" borderId="0" xfId="20" applyNumberFormat="1" applyFont="1" applyAlignment="1">
      <alignment vertical="center"/>
    </xf>
    <xf numFmtId="9" fontId="2" fillId="0" borderId="0" xfId="20" applyNumberFormat="1" applyFont="1" applyAlignment="1">
      <alignment horizontal="center" vertical="center"/>
    </xf>
    <xf numFmtId="9" fontId="2" fillId="0" borderId="0" xfId="20" applyFont="1" applyAlignment="1">
      <alignment horizontal="center" vertical="center"/>
    </xf>
    <xf numFmtId="9" fontId="2" fillId="0" borderId="0" xfId="20" applyFont="1" applyAlignment="1">
      <alignment vertical="center"/>
    </xf>
    <xf numFmtId="0" fontId="2" fillId="2" borderId="7" xfId="0" applyFont="1" applyFill="1" applyBorder="1" applyAlignment="1">
      <alignment vertical="center" wrapText="1"/>
    </xf>
    <xf numFmtId="9" fontId="2" fillId="2" borderId="7" xfId="20" applyNumberFormat="1" applyFont="1" applyFill="1" applyBorder="1" applyAlignment="1">
      <alignment horizontal="center" vertical="center" wrapText="1"/>
    </xf>
    <xf numFmtId="9" fontId="2" fillId="0" borderId="7" xfId="20" applyFont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9" fontId="2" fillId="2" borderId="9" xfId="20" applyNumberFormat="1" applyFont="1" applyFill="1" applyBorder="1" applyAlignment="1">
      <alignment horizontal="center" vertical="center" wrapText="1"/>
    </xf>
    <xf numFmtId="9" fontId="2" fillId="0" borderId="9" xfId="20" applyFont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9" fontId="2" fillId="0" borderId="11" xfId="2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6" borderId="11" xfId="0" applyFont="1" applyFill="1" applyBorder="1" applyAlignment="1">
      <alignment horizontal="left" vertical="center" wrapText="1"/>
    </xf>
    <xf numFmtId="0" fontId="3" fillId="6" borderId="11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9" fontId="2" fillId="2" borderId="11" xfId="20" applyNumberFormat="1" applyFont="1" applyFill="1" applyBorder="1" applyAlignment="1">
      <alignment horizontal="center" vertical="center" wrapText="1"/>
    </xf>
    <xf numFmtId="9" fontId="2" fillId="0" borderId="11" xfId="20" applyFont="1" applyBorder="1" applyAlignment="1">
      <alignment horizontal="center" vertical="center" wrapText="1"/>
    </xf>
    <xf numFmtId="14" fontId="2" fillId="2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7" fontId="2" fillId="0" borderId="7" xfId="2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9" xfId="20" applyNumberFormat="1" applyFont="1" applyBorder="1" applyAlignment="1">
      <alignment horizontal="center" vertical="center" wrapText="1"/>
    </xf>
    <xf numFmtId="0" fontId="2" fillId="0" borderId="11" xfId="2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0" fontId="2" fillId="0" borderId="9" xfId="2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7" fontId="2" fillId="0" borderId="1" xfId="20" applyNumberFormat="1" applyFont="1" applyBorder="1" applyAlignment="1">
      <alignment horizontal="center" vertical="center" wrapText="1"/>
    </xf>
    <xf numFmtId="9" fontId="2" fillId="0" borderId="11" xfId="2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168" fontId="2" fillId="0" borderId="7" xfId="20" applyNumberFormat="1" applyFont="1" applyBorder="1" applyAlignment="1">
      <alignment horizontal="center" vertical="center" wrapText="1"/>
    </xf>
    <xf numFmtId="168" fontId="2" fillId="0" borderId="9" xfId="20" applyNumberFormat="1" applyFont="1" applyBorder="1" applyAlignment="1">
      <alignment horizontal="center" vertical="center" wrapText="1"/>
    </xf>
    <xf numFmtId="168" fontId="2" fillId="0" borderId="11" xfId="20" applyNumberFormat="1" applyFont="1" applyBorder="1" applyAlignment="1">
      <alignment horizontal="center" vertical="center" wrapText="1"/>
    </xf>
    <xf numFmtId="168" fontId="2" fillId="0" borderId="8" xfId="20" applyNumberFormat="1" applyFont="1" applyBorder="1" applyAlignment="1">
      <alignment horizontal="center" vertical="center" wrapText="1"/>
    </xf>
    <xf numFmtId="168" fontId="2" fillId="0" borderId="13" xfId="20" applyNumberFormat="1" applyFont="1" applyBorder="1" applyAlignment="1">
      <alignment horizontal="center" vertical="center" wrapText="1"/>
    </xf>
    <xf numFmtId="168" fontId="2" fillId="0" borderId="4" xfId="20" applyNumberFormat="1" applyFont="1" applyBorder="1" applyAlignment="1">
      <alignment horizontal="center" vertical="center" wrapText="1"/>
    </xf>
    <xf numFmtId="168" fontId="2" fillId="0" borderId="6" xfId="20" applyNumberFormat="1" applyFont="1" applyBorder="1" applyAlignment="1">
      <alignment horizontal="center" vertical="center" wrapText="1"/>
    </xf>
    <xf numFmtId="168" fontId="2" fillId="0" borderId="2" xfId="20" applyNumberFormat="1" applyFont="1" applyBorder="1" applyAlignment="1">
      <alignment horizontal="center" vertical="center" wrapText="1"/>
    </xf>
    <xf numFmtId="9" fontId="5" fillId="5" borderId="2" xfId="20" applyFont="1" applyFill="1" applyBorder="1" applyAlignment="1" applyProtection="1">
      <alignment horizontal="center" vertical="center" wrapText="1"/>
      <protection locked="0"/>
    </xf>
    <xf numFmtId="9" fontId="5" fillId="5" borderId="6" xfId="20" applyFont="1" applyFill="1" applyBorder="1" applyAlignment="1" applyProtection="1">
      <alignment horizontal="center" vertical="center" wrapText="1"/>
      <protection locked="0"/>
    </xf>
    <xf numFmtId="9" fontId="2" fillId="0" borderId="8" xfId="20" applyFont="1" applyBorder="1" applyAlignment="1">
      <alignment horizontal="center" vertical="center" wrapText="1"/>
    </xf>
    <xf numFmtId="9" fontId="2" fillId="0" borderId="13" xfId="20" applyFont="1" applyBorder="1" applyAlignment="1">
      <alignment horizontal="center" vertical="center" wrapText="1"/>
    </xf>
    <xf numFmtId="9" fontId="2" fillId="0" borderId="4" xfId="20" applyFont="1" applyBorder="1" applyAlignment="1">
      <alignment horizontal="center" vertical="center" wrapText="1"/>
    </xf>
    <xf numFmtId="9" fontId="2" fillId="0" borderId="6" xfId="20" applyFont="1" applyBorder="1" applyAlignment="1">
      <alignment horizontal="center" vertical="center" wrapText="1"/>
    </xf>
    <xf numFmtId="9" fontId="2" fillId="0" borderId="2" xfId="2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9" fontId="2" fillId="0" borderId="8" xfId="20" applyFont="1" applyFill="1" applyBorder="1" applyAlignment="1">
      <alignment horizontal="center" vertical="center" wrapText="1"/>
    </xf>
    <xf numFmtId="9" fontId="2" fillId="0" borderId="4" xfId="20" applyFont="1" applyFill="1" applyBorder="1" applyAlignment="1">
      <alignment horizontal="center" vertical="center" wrapText="1"/>
    </xf>
    <xf numFmtId="9" fontId="2" fillId="0" borderId="13" xfId="2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3" fontId="3" fillId="6" borderId="8" xfId="0" applyNumberFormat="1" applyFont="1" applyFill="1" applyBorder="1" applyAlignment="1">
      <alignment horizontal="center" vertical="center" wrapText="1"/>
    </xf>
    <xf numFmtId="3" fontId="3" fillId="6" borderId="4" xfId="0" applyNumberFormat="1" applyFont="1" applyFill="1" applyBorder="1" applyAlignment="1">
      <alignment horizontal="center" vertical="center" wrapText="1"/>
    </xf>
    <xf numFmtId="3" fontId="3" fillId="6" borderId="1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9" fontId="2" fillId="2" borderId="8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9" fontId="3" fillId="0" borderId="8" xfId="20" applyNumberFormat="1" applyFont="1" applyFill="1" applyBorder="1" applyAlignment="1">
      <alignment horizontal="center" vertical="center" wrapText="1"/>
    </xf>
    <xf numFmtId="9" fontId="3" fillId="0" borderId="13" xfId="2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0" fontId="5" fillId="5" borderId="1" xfId="22" applyFont="1" applyFill="1" applyBorder="1" applyAlignment="1" applyProtection="1">
      <alignment horizontal="center" vertical="center" wrapText="1"/>
      <protection locked="0"/>
    </xf>
    <xf numFmtId="0" fontId="5" fillId="5" borderId="2" xfId="22" applyFont="1" applyFill="1" applyBorder="1" applyAlignment="1" applyProtection="1">
      <alignment horizontal="center" vertical="center" wrapText="1"/>
      <protection locked="0"/>
    </xf>
    <xf numFmtId="0" fontId="5" fillId="5" borderId="6" xfId="22" applyFont="1" applyFill="1" applyBorder="1" applyAlignment="1" applyProtection="1">
      <alignment horizontal="center" vertical="center" wrapText="1"/>
      <protection locked="0"/>
    </xf>
    <xf numFmtId="9" fontId="5" fillId="5" borderId="1" xfId="20" applyNumberFormat="1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9" fontId="4" fillId="5" borderId="2" xfId="20" applyNumberFormat="1" applyFont="1" applyFill="1" applyBorder="1" applyAlignment="1">
      <alignment horizontal="center" vertical="center"/>
    </xf>
    <xf numFmtId="9" fontId="4" fillId="5" borderId="4" xfId="20" applyNumberFormat="1" applyFont="1" applyFill="1" applyBorder="1" applyAlignment="1">
      <alignment horizontal="center" vertical="center"/>
    </xf>
    <xf numFmtId="9" fontId="4" fillId="5" borderId="6" xfId="20" applyNumberFormat="1" applyFont="1" applyFill="1" applyBorder="1" applyAlignment="1">
      <alignment horizontal="center" vertical="center"/>
    </xf>
    <xf numFmtId="9" fontId="5" fillId="5" borderId="5" xfId="20" applyFont="1" applyFill="1" applyBorder="1" applyAlignment="1" applyProtection="1">
      <alignment horizontal="center" vertical="center" wrapText="1"/>
      <protection locked="0"/>
    </xf>
    <xf numFmtId="9" fontId="5" fillId="5" borderId="0" xfId="20" applyFont="1" applyFill="1" applyBorder="1" applyAlignment="1" applyProtection="1">
      <alignment horizontal="center" vertical="center" wrapText="1"/>
      <protection locked="0"/>
    </xf>
    <xf numFmtId="166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22" applyFont="1" applyFill="1" applyBorder="1" applyAlignment="1" applyProtection="1">
      <alignment horizontal="center" vertical="center"/>
      <protection locked="0"/>
    </xf>
    <xf numFmtId="9" fontId="5" fillId="5" borderId="1" xfId="20" applyFont="1" applyFill="1" applyBorder="1" applyAlignment="1" applyProtection="1">
      <alignment horizontal="center" vertical="center" wrapText="1"/>
      <protection locked="0"/>
    </xf>
    <xf numFmtId="9" fontId="1" fillId="5" borderId="2" xfId="20" applyFont="1" applyFill="1" applyBorder="1" applyAlignment="1" applyProtection="1">
      <alignment horizontal="center" vertical="center" wrapText="1"/>
      <protection locked="0"/>
    </xf>
    <xf numFmtId="164" fontId="5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9" fontId="2" fillId="0" borderId="8" xfId="20" applyNumberFormat="1" applyFont="1" applyBorder="1" applyAlignment="1">
      <alignment horizontal="center" vertical="center" wrapText="1"/>
    </xf>
    <xf numFmtId="9" fontId="2" fillId="0" borderId="13" xfId="20" applyNumberFormat="1" applyFont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8" fontId="2" fillId="2" borderId="8" xfId="23" applyNumberFormat="1" applyFont="1" applyFill="1" applyBorder="1" applyAlignment="1">
      <alignment horizontal="center" vertical="center" wrapText="1"/>
    </xf>
    <xf numFmtId="168" fontId="2" fillId="2" borderId="4" xfId="23" applyNumberFormat="1" applyFont="1" applyFill="1" applyBorder="1" applyAlignment="1">
      <alignment horizontal="center" vertical="center" wrapText="1"/>
    </xf>
    <xf numFmtId="168" fontId="2" fillId="2" borderId="6" xfId="23" applyNumberFormat="1" applyFont="1" applyFill="1" applyBorder="1" applyAlignment="1">
      <alignment horizontal="center" vertical="center" wrapText="1"/>
    </xf>
    <xf numFmtId="168" fontId="2" fillId="2" borderId="2" xfId="23" applyNumberFormat="1" applyFont="1" applyFill="1" applyBorder="1" applyAlignment="1">
      <alignment horizontal="center" vertical="center" wrapText="1"/>
    </xf>
    <xf numFmtId="168" fontId="2" fillId="2" borderId="13" xfId="23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Moneda 2" xfId="21"/>
    <cellStyle name="Normal 2" xfId="22"/>
    <cellStyle name="Moned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la047\Downloads\Users\Usuario\Desktop\PLAN_INVERSIONES_2_P.D.xlsx(VERSION_ANTONIO%2021%20Abril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i"/>
      <sheetName val="MODIFICADO 25 NOV"/>
      <sheetName val="MODIFICADO 24 FEB (12)"/>
      <sheetName val="PTO 24 FEB"/>
      <sheetName val=" EGRE SEC CENT"/>
      <sheetName val="ING SEC CENT"/>
      <sheetName val="PROYECTOS ESTRATEGICOS"/>
      <sheetName val="Gastos_Inversión_2012"/>
      <sheetName val="RESUMEN"/>
      <sheetName val="POAI 2012-2015"/>
      <sheetName val="POR SECTORES EJECUTADO 31 DE M"/>
      <sheetName val="Analisis de alternativas"/>
      <sheetName val="ftes y usos"/>
      <sheetName val="Deuda"/>
      <sheetName val="SGP"/>
      <sheetName val="INDICADORES DEUDA"/>
      <sheetName val="Hoja3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2">
          <cell r="AA102">
            <v>219902577500</v>
          </cell>
        </row>
      </sheetData>
      <sheetData sheetId="5">
        <row r="5">
          <cell r="Z5">
            <v>127071249624</v>
          </cell>
        </row>
      </sheetData>
      <sheetData sheetId="6">
        <row r="29">
          <cell r="G29">
            <v>301227119205.598</v>
          </cell>
        </row>
      </sheetData>
      <sheetData sheetId="7"/>
      <sheetData sheetId="8" refreshError="1"/>
      <sheetData sheetId="9">
        <row r="449">
          <cell r="Z449">
            <v>280820231681</v>
          </cell>
        </row>
      </sheetData>
      <sheetData sheetId="10">
        <row r="437">
          <cell r="M437">
            <v>16651493620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24"/>
  <sheetViews>
    <sheetView tabSelected="1" zoomScale="70" zoomScaleNormal="70" workbookViewId="0" topLeftCell="A11">
      <selection activeCell="N16" sqref="N16:N20"/>
    </sheetView>
  </sheetViews>
  <sheetFormatPr defaultColWidth="11.421875" defaultRowHeight="15"/>
  <cols>
    <col min="1" max="1" width="11.57421875" style="1" customWidth="1"/>
    <col min="2" max="2" width="48.8515625" style="1" customWidth="1"/>
    <col min="3" max="3" width="30.8515625" style="33" customWidth="1"/>
    <col min="4" max="4" width="7.57421875" style="1" customWidth="1"/>
    <col min="5" max="5" width="26.140625" style="33" customWidth="1"/>
    <col min="6" max="6" width="7.7109375" style="1" customWidth="1"/>
    <col min="7" max="7" width="45.8515625" style="34" customWidth="1"/>
    <col min="8" max="8" width="8.28125" style="33" bestFit="1" customWidth="1"/>
    <col min="9" max="9" width="13.140625" style="2" customWidth="1"/>
    <col min="10" max="10" width="11.28125" style="2" bestFit="1" customWidth="1"/>
    <col min="11" max="11" width="10.140625" style="2" bestFit="1" customWidth="1"/>
    <col min="12" max="12" width="12.140625" style="33" customWidth="1"/>
    <col min="13" max="13" width="20.28125" style="2" customWidth="1"/>
    <col min="14" max="14" width="20.28125" style="35" customWidth="1"/>
    <col min="15" max="15" width="20.00390625" style="2" customWidth="1"/>
    <col min="16" max="16" width="11.8515625" style="36" customWidth="1"/>
    <col min="17" max="17" width="44.8515625" style="2" customWidth="1"/>
    <col min="18" max="18" width="7.57421875" style="37" customWidth="1"/>
    <col min="19" max="19" width="6.57421875" style="38" customWidth="1"/>
    <col min="20" max="22" width="7.57421875" style="38" customWidth="1"/>
    <col min="23" max="23" width="16.00390625" style="33" customWidth="1"/>
    <col min="24" max="24" width="59.28125" style="2" customWidth="1"/>
    <col min="25" max="25" width="24.28125" style="2" customWidth="1"/>
    <col min="26" max="26" width="26.28125" style="2" customWidth="1"/>
    <col min="27" max="27" width="20.28125" style="2" customWidth="1"/>
    <col min="28" max="28" width="29.00390625" style="2" customWidth="1"/>
    <col min="29" max="29" width="23.28125" style="2" customWidth="1"/>
    <col min="30" max="32" width="20.28125" style="20" customWidth="1"/>
    <col min="33" max="33" width="9.140625" style="39" customWidth="1"/>
    <col min="34" max="34" width="22.7109375" style="39" customWidth="1"/>
    <col min="35" max="35" width="10.421875" style="39" customWidth="1"/>
    <col min="36" max="36" width="27.8515625" style="20" customWidth="1"/>
    <col min="37" max="37" width="11.140625" style="39" customWidth="1"/>
    <col min="38" max="38" width="31.00390625" style="3" customWidth="1"/>
    <col min="39" max="39" width="20.28125" style="2" customWidth="1"/>
    <col min="40" max="40" width="28.7109375" style="2" customWidth="1"/>
    <col min="41" max="16384" width="11.421875" style="1" customWidth="1"/>
  </cols>
  <sheetData>
    <row r="1" spans="1:40" ht="15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</row>
    <row r="2" spans="1:40" ht="15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</row>
    <row r="3" spans="1:40" ht="15.75">
      <c r="A3" s="220"/>
      <c r="B3" s="21" t="s">
        <v>67</v>
      </c>
      <c r="C3" s="19">
        <v>2021</v>
      </c>
      <c r="D3" s="18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6"/>
    </row>
    <row r="4" spans="1:40" ht="15.75">
      <c r="A4" s="220"/>
      <c r="B4" s="21" t="s">
        <v>66</v>
      </c>
      <c r="C4" s="19" t="s">
        <v>1</v>
      </c>
      <c r="D4" s="22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8"/>
    </row>
    <row r="5" spans="1:40" ht="15">
      <c r="A5" s="220"/>
      <c r="B5" s="146" t="s">
        <v>65</v>
      </c>
      <c r="C5" s="146" t="s">
        <v>64</v>
      </c>
      <c r="D5" s="146" t="s">
        <v>55</v>
      </c>
      <c r="E5" s="146" t="s">
        <v>63</v>
      </c>
      <c r="F5" s="146" t="s">
        <v>55</v>
      </c>
      <c r="G5" s="153" t="s">
        <v>62</v>
      </c>
      <c r="H5" s="146" t="s">
        <v>55</v>
      </c>
      <c r="I5" s="149" t="s">
        <v>61</v>
      </c>
      <c r="J5" s="149" t="s">
        <v>60</v>
      </c>
      <c r="K5" s="152" t="s">
        <v>59</v>
      </c>
      <c r="L5" s="152" t="s">
        <v>58</v>
      </c>
      <c r="M5" s="179" t="s">
        <v>57</v>
      </c>
      <c r="N5" s="179"/>
      <c r="O5" s="179"/>
      <c r="P5" s="179"/>
      <c r="Q5" s="169" t="s">
        <v>56</v>
      </c>
      <c r="R5" s="171" t="s">
        <v>55</v>
      </c>
      <c r="S5" s="174" t="s">
        <v>54</v>
      </c>
      <c r="T5" s="174"/>
      <c r="U5" s="174"/>
      <c r="V5" s="174"/>
      <c r="W5" s="176" t="s">
        <v>53</v>
      </c>
      <c r="X5" s="160" t="s">
        <v>52</v>
      </c>
      <c r="Y5" s="160" t="s">
        <v>51</v>
      </c>
      <c r="Z5" s="186" t="s">
        <v>50</v>
      </c>
      <c r="AA5" s="169"/>
      <c r="AB5" s="160" t="s">
        <v>49</v>
      </c>
      <c r="AC5" s="160"/>
      <c r="AD5" s="160"/>
      <c r="AE5" s="160"/>
      <c r="AF5" s="160"/>
      <c r="AG5" s="160"/>
      <c r="AH5" s="88"/>
      <c r="AI5" s="88"/>
      <c r="AJ5" s="23"/>
      <c r="AK5" s="24"/>
      <c r="AL5" s="160" t="s">
        <v>48</v>
      </c>
      <c r="AM5" s="160" t="s">
        <v>47</v>
      </c>
      <c r="AN5" s="160" t="s">
        <v>46</v>
      </c>
    </row>
    <row r="6" spans="1:40" ht="15">
      <c r="A6" s="220"/>
      <c r="B6" s="147"/>
      <c r="C6" s="147"/>
      <c r="D6" s="147"/>
      <c r="E6" s="147"/>
      <c r="F6" s="147"/>
      <c r="G6" s="154"/>
      <c r="H6" s="147"/>
      <c r="I6" s="150"/>
      <c r="J6" s="150"/>
      <c r="K6" s="152"/>
      <c r="L6" s="152"/>
      <c r="M6" s="165" t="s">
        <v>45</v>
      </c>
      <c r="N6" s="165" t="s">
        <v>44</v>
      </c>
      <c r="O6" s="166" t="s">
        <v>43</v>
      </c>
      <c r="P6" s="168" t="s">
        <v>42</v>
      </c>
      <c r="Q6" s="169"/>
      <c r="R6" s="172"/>
      <c r="S6" s="175"/>
      <c r="T6" s="175"/>
      <c r="U6" s="175"/>
      <c r="V6" s="175"/>
      <c r="W6" s="177"/>
      <c r="X6" s="160"/>
      <c r="Y6" s="160"/>
      <c r="Z6" s="161" t="s">
        <v>41</v>
      </c>
      <c r="AA6" s="161" t="s">
        <v>40</v>
      </c>
      <c r="AB6" s="160" t="s">
        <v>39</v>
      </c>
      <c r="AC6" s="160" t="s">
        <v>38</v>
      </c>
      <c r="AD6" s="184" t="s">
        <v>37</v>
      </c>
      <c r="AE6" s="184" t="s">
        <v>36</v>
      </c>
      <c r="AF6" s="184" t="s">
        <v>74</v>
      </c>
      <c r="AG6" s="180" t="s">
        <v>35</v>
      </c>
      <c r="AH6" s="97" t="s">
        <v>122</v>
      </c>
      <c r="AI6" s="97" t="s">
        <v>35</v>
      </c>
      <c r="AJ6" s="182" t="s">
        <v>121</v>
      </c>
      <c r="AK6" s="97" t="s">
        <v>35</v>
      </c>
      <c r="AL6" s="160"/>
      <c r="AM6" s="162"/>
      <c r="AN6" s="160"/>
    </row>
    <row r="7" spans="1:40" ht="15">
      <c r="A7" s="220"/>
      <c r="B7" s="148"/>
      <c r="C7" s="148"/>
      <c r="D7" s="148"/>
      <c r="E7" s="148"/>
      <c r="F7" s="148"/>
      <c r="G7" s="155"/>
      <c r="H7" s="148"/>
      <c r="I7" s="151"/>
      <c r="J7" s="151"/>
      <c r="K7" s="152"/>
      <c r="L7" s="152"/>
      <c r="M7" s="165"/>
      <c r="N7" s="165"/>
      <c r="O7" s="167"/>
      <c r="P7" s="168"/>
      <c r="Q7" s="170"/>
      <c r="R7" s="173"/>
      <c r="S7" s="24" t="s">
        <v>34</v>
      </c>
      <c r="T7" s="24" t="s">
        <v>33</v>
      </c>
      <c r="U7" s="24" t="s">
        <v>32</v>
      </c>
      <c r="V7" s="24" t="s">
        <v>31</v>
      </c>
      <c r="W7" s="178"/>
      <c r="X7" s="161"/>
      <c r="Y7" s="161"/>
      <c r="Z7" s="164"/>
      <c r="AA7" s="164"/>
      <c r="AB7" s="163"/>
      <c r="AC7" s="161"/>
      <c r="AD7" s="185"/>
      <c r="AE7" s="185"/>
      <c r="AF7" s="185"/>
      <c r="AG7" s="181"/>
      <c r="AH7" s="98"/>
      <c r="AI7" s="98"/>
      <c r="AJ7" s="183"/>
      <c r="AK7" s="98"/>
      <c r="AL7" s="161"/>
      <c r="AM7" s="163"/>
      <c r="AN7" s="161"/>
    </row>
    <row r="8" spans="1:40" ht="13.5" thickBot="1">
      <c r="A8" s="17" t="s">
        <v>30</v>
      </c>
      <c r="B8" s="16"/>
      <c r="C8" s="16"/>
      <c r="D8" s="16"/>
      <c r="E8" s="16"/>
      <c r="F8" s="16"/>
      <c r="G8" s="25"/>
      <c r="H8" s="15"/>
      <c r="I8" s="15"/>
      <c r="J8" s="15"/>
      <c r="K8" s="14"/>
      <c r="L8" s="14"/>
      <c r="M8" s="13"/>
      <c r="N8" s="13"/>
      <c r="O8" s="13"/>
      <c r="P8" s="26"/>
      <c r="Q8" s="12"/>
      <c r="R8" s="26"/>
      <c r="S8" s="27"/>
      <c r="T8" s="27"/>
      <c r="U8" s="27"/>
      <c r="V8" s="27"/>
      <c r="W8" s="11"/>
      <c r="X8" s="7"/>
      <c r="Y8" s="7"/>
      <c r="Z8" s="10"/>
      <c r="AA8" s="9"/>
      <c r="AB8" s="8"/>
      <c r="AC8" s="7"/>
      <c r="AD8" s="28"/>
      <c r="AE8" s="28"/>
      <c r="AF8" s="28"/>
      <c r="AG8" s="29"/>
      <c r="AH8" s="29"/>
      <c r="AI8" s="29"/>
      <c r="AJ8" s="28"/>
      <c r="AK8" s="29"/>
      <c r="AL8" s="7"/>
      <c r="AM8" s="8"/>
      <c r="AN8" s="7"/>
    </row>
    <row r="9" spans="1:40" ht="38.25">
      <c r="A9" s="221"/>
      <c r="B9" s="125" t="s">
        <v>19</v>
      </c>
      <c r="C9" s="128" t="s">
        <v>27</v>
      </c>
      <c r="D9" s="131"/>
      <c r="E9" s="110" t="s">
        <v>26</v>
      </c>
      <c r="F9" s="131"/>
      <c r="G9" s="144" t="s">
        <v>29</v>
      </c>
      <c r="H9" s="113"/>
      <c r="I9" s="110" t="s">
        <v>8</v>
      </c>
      <c r="J9" s="110">
        <v>22</v>
      </c>
      <c r="K9" s="110">
        <v>22</v>
      </c>
      <c r="L9" s="113" t="s">
        <v>75</v>
      </c>
      <c r="M9" s="137">
        <v>22</v>
      </c>
      <c r="N9" s="156">
        <v>0</v>
      </c>
      <c r="O9" s="156">
        <f>N9/M9</f>
        <v>0</v>
      </c>
      <c r="P9" s="158">
        <v>0</v>
      </c>
      <c r="Q9" s="40" t="s">
        <v>94</v>
      </c>
      <c r="R9" s="41">
        <v>0.8</v>
      </c>
      <c r="S9" s="42">
        <v>0</v>
      </c>
      <c r="T9" s="42">
        <v>0</v>
      </c>
      <c r="U9" s="42"/>
      <c r="V9" s="42"/>
      <c r="W9" s="43">
        <v>44561</v>
      </c>
      <c r="X9" s="44" t="s">
        <v>101</v>
      </c>
      <c r="Y9" s="110" t="s">
        <v>28</v>
      </c>
      <c r="Z9" s="113" t="s">
        <v>24</v>
      </c>
      <c r="AA9" s="73">
        <v>2021768920020</v>
      </c>
      <c r="AB9" s="74" t="s">
        <v>84</v>
      </c>
      <c r="AC9" s="74" t="s">
        <v>3</v>
      </c>
      <c r="AD9" s="75">
        <v>80000000</v>
      </c>
      <c r="AE9" s="75">
        <v>80000000</v>
      </c>
      <c r="AF9" s="77">
        <v>80000000</v>
      </c>
      <c r="AG9" s="79">
        <f>AF9/AE9</f>
        <v>1</v>
      </c>
      <c r="AH9" s="89">
        <v>0</v>
      </c>
      <c r="AI9" s="42">
        <f>AH9/AE9</f>
        <v>0</v>
      </c>
      <c r="AJ9" s="77">
        <v>0</v>
      </c>
      <c r="AK9" s="42">
        <f>AJ9/AE9</f>
        <v>0</v>
      </c>
      <c r="AL9" s="110" t="s">
        <v>1</v>
      </c>
      <c r="AM9" s="113" t="s">
        <v>0</v>
      </c>
      <c r="AN9" s="212" t="s">
        <v>115</v>
      </c>
    </row>
    <row r="10" spans="1:40" ht="39" thickBot="1">
      <c r="A10" s="221"/>
      <c r="B10" s="127"/>
      <c r="C10" s="130"/>
      <c r="D10" s="133"/>
      <c r="E10" s="112"/>
      <c r="F10" s="133"/>
      <c r="G10" s="145"/>
      <c r="H10" s="115"/>
      <c r="I10" s="112"/>
      <c r="J10" s="112"/>
      <c r="K10" s="112"/>
      <c r="L10" s="115"/>
      <c r="M10" s="139"/>
      <c r="N10" s="157"/>
      <c r="O10" s="157"/>
      <c r="P10" s="159"/>
      <c r="Q10" s="45" t="s">
        <v>76</v>
      </c>
      <c r="R10" s="46">
        <v>0.2</v>
      </c>
      <c r="S10" s="47">
        <v>0</v>
      </c>
      <c r="T10" s="47">
        <v>0</v>
      </c>
      <c r="U10" s="47"/>
      <c r="V10" s="47"/>
      <c r="W10" s="48">
        <v>44561</v>
      </c>
      <c r="X10" s="49" t="s">
        <v>77</v>
      </c>
      <c r="Y10" s="112"/>
      <c r="Z10" s="115"/>
      <c r="AA10" s="72" t="s">
        <v>86</v>
      </c>
      <c r="AB10" s="72" t="s">
        <v>85</v>
      </c>
      <c r="AC10" s="32" t="s">
        <v>89</v>
      </c>
      <c r="AD10" s="76"/>
      <c r="AE10" s="76">
        <v>20000000</v>
      </c>
      <c r="AF10" s="78">
        <v>20000000</v>
      </c>
      <c r="AG10" s="47">
        <f>AF10/AE10</f>
        <v>1</v>
      </c>
      <c r="AH10" s="90">
        <v>0</v>
      </c>
      <c r="AI10" s="47">
        <f>AJ10/AE10</f>
        <v>0</v>
      </c>
      <c r="AJ10" s="78">
        <v>0</v>
      </c>
      <c r="AK10" s="47">
        <f>AJ10/AE10</f>
        <v>0</v>
      </c>
      <c r="AL10" s="112"/>
      <c r="AM10" s="115"/>
      <c r="AN10" s="213"/>
    </row>
    <row r="11" spans="1:40" ht="39" thickBot="1">
      <c r="A11" s="221"/>
      <c r="B11" s="50" t="s">
        <v>19</v>
      </c>
      <c r="C11" s="51" t="s">
        <v>27</v>
      </c>
      <c r="D11" s="52"/>
      <c r="E11" s="53" t="s">
        <v>26</v>
      </c>
      <c r="F11" s="52"/>
      <c r="G11" s="54" t="s">
        <v>25</v>
      </c>
      <c r="H11" s="55"/>
      <c r="I11" s="53" t="s">
        <v>8</v>
      </c>
      <c r="J11" s="53">
        <v>7</v>
      </c>
      <c r="K11" s="53">
        <v>5</v>
      </c>
      <c r="L11" s="55" t="s">
        <v>2</v>
      </c>
      <c r="M11" s="55" t="s">
        <v>2</v>
      </c>
      <c r="N11" s="56" t="s">
        <v>2</v>
      </c>
      <c r="O11" s="56" t="s">
        <v>2</v>
      </c>
      <c r="P11" s="56" t="s">
        <v>2</v>
      </c>
      <c r="Q11" s="55" t="s">
        <v>2</v>
      </c>
      <c r="R11" s="55" t="s">
        <v>2</v>
      </c>
      <c r="S11" s="56" t="s">
        <v>2</v>
      </c>
      <c r="T11" s="56" t="s">
        <v>2</v>
      </c>
      <c r="U11" s="56" t="s">
        <v>2</v>
      </c>
      <c r="V11" s="56" t="s">
        <v>2</v>
      </c>
      <c r="W11" s="55" t="s">
        <v>2</v>
      </c>
      <c r="X11" s="56" t="s">
        <v>2</v>
      </c>
      <c r="Y11" s="56" t="s">
        <v>2</v>
      </c>
      <c r="Z11" s="55" t="s">
        <v>2</v>
      </c>
      <c r="AA11" s="55" t="s">
        <v>2</v>
      </c>
      <c r="AB11" s="55" t="s">
        <v>2</v>
      </c>
      <c r="AC11" s="55" t="s">
        <v>2</v>
      </c>
      <c r="AD11" s="57" t="s">
        <v>2</v>
      </c>
      <c r="AE11" s="57" t="s">
        <v>2</v>
      </c>
      <c r="AF11" s="58" t="s">
        <v>2</v>
      </c>
      <c r="AG11" s="59" t="s">
        <v>2</v>
      </c>
      <c r="AH11" s="59" t="s">
        <v>2</v>
      </c>
      <c r="AI11" s="59" t="s">
        <v>2</v>
      </c>
      <c r="AJ11" s="59" t="s">
        <v>2</v>
      </c>
      <c r="AK11" s="59" t="s">
        <v>2</v>
      </c>
      <c r="AL11" s="53" t="s">
        <v>1</v>
      </c>
      <c r="AM11" s="55" t="s">
        <v>0</v>
      </c>
      <c r="AN11" s="61" t="s">
        <v>23</v>
      </c>
    </row>
    <row r="12" spans="1:40" ht="58.5" customHeight="1">
      <c r="A12" s="221"/>
      <c r="B12" s="125" t="s">
        <v>19</v>
      </c>
      <c r="C12" s="128" t="s">
        <v>18</v>
      </c>
      <c r="D12" s="131"/>
      <c r="E12" s="110" t="s">
        <v>17</v>
      </c>
      <c r="F12" s="131"/>
      <c r="G12" s="140" t="s">
        <v>22</v>
      </c>
      <c r="H12" s="113"/>
      <c r="I12" s="134" t="s">
        <v>8</v>
      </c>
      <c r="J12" s="134">
        <v>9</v>
      </c>
      <c r="K12" s="134">
        <v>2</v>
      </c>
      <c r="L12" s="113" t="s">
        <v>78</v>
      </c>
      <c r="M12" s="137">
        <v>2</v>
      </c>
      <c r="N12" s="104">
        <v>0</v>
      </c>
      <c r="O12" s="99">
        <f>N12/M12</f>
        <v>0</v>
      </c>
      <c r="P12" s="187">
        <f>SUMPRODUCT(R12:R13*T12:T13)</f>
        <v>0.7</v>
      </c>
      <c r="Q12" s="40" t="s">
        <v>79</v>
      </c>
      <c r="R12" s="41">
        <v>0.4</v>
      </c>
      <c r="S12" s="42">
        <v>1</v>
      </c>
      <c r="T12" s="42">
        <v>1</v>
      </c>
      <c r="U12" s="42"/>
      <c r="V12" s="42"/>
      <c r="W12" s="43">
        <v>44561</v>
      </c>
      <c r="X12" s="44" t="s">
        <v>100</v>
      </c>
      <c r="Y12" s="83" t="s">
        <v>97</v>
      </c>
      <c r="Z12" s="113" t="s">
        <v>15</v>
      </c>
      <c r="AA12" s="113" t="s">
        <v>70</v>
      </c>
      <c r="AB12" s="113" t="s">
        <v>73</v>
      </c>
      <c r="AC12" s="113" t="s">
        <v>89</v>
      </c>
      <c r="AD12" s="199"/>
      <c r="AE12" s="199">
        <v>45000000</v>
      </c>
      <c r="AF12" s="204">
        <v>45000000</v>
      </c>
      <c r="AG12" s="99">
        <f>AF12/AE12</f>
        <v>1</v>
      </c>
      <c r="AH12" s="92">
        <v>0</v>
      </c>
      <c r="AI12" s="99">
        <f>AJ12/AE12</f>
        <v>0</v>
      </c>
      <c r="AJ12" s="204">
        <v>0</v>
      </c>
      <c r="AK12" s="99">
        <f>AJ12/AE12</f>
        <v>0</v>
      </c>
      <c r="AL12" s="110" t="s">
        <v>1</v>
      </c>
      <c r="AM12" s="113" t="s">
        <v>0</v>
      </c>
      <c r="AN12" s="212" t="s">
        <v>117</v>
      </c>
    </row>
    <row r="13" spans="1:40" ht="65.25" customHeight="1" thickBot="1">
      <c r="A13" s="221"/>
      <c r="B13" s="127"/>
      <c r="C13" s="130"/>
      <c r="D13" s="133"/>
      <c r="E13" s="112"/>
      <c r="F13" s="133"/>
      <c r="G13" s="142"/>
      <c r="H13" s="115"/>
      <c r="I13" s="136"/>
      <c r="J13" s="136"/>
      <c r="K13" s="136"/>
      <c r="L13" s="115"/>
      <c r="M13" s="139"/>
      <c r="N13" s="106"/>
      <c r="O13" s="100"/>
      <c r="P13" s="188"/>
      <c r="Q13" s="45" t="s">
        <v>99</v>
      </c>
      <c r="R13" s="46">
        <v>0.6</v>
      </c>
      <c r="S13" s="47">
        <v>0.2</v>
      </c>
      <c r="T13" s="47">
        <v>0.5</v>
      </c>
      <c r="U13" s="47"/>
      <c r="V13" s="47"/>
      <c r="W13" s="48">
        <v>44561</v>
      </c>
      <c r="X13" s="49" t="s">
        <v>116</v>
      </c>
      <c r="Y13" s="85" t="s">
        <v>98</v>
      </c>
      <c r="Z13" s="115"/>
      <c r="AA13" s="115"/>
      <c r="AB13" s="115"/>
      <c r="AC13" s="115"/>
      <c r="AD13" s="203"/>
      <c r="AE13" s="203"/>
      <c r="AF13" s="205"/>
      <c r="AG13" s="100"/>
      <c r="AH13" s="93"/>
      <c r="AI13" s="100"/>
      <c r="AJ13" s="205"/>
      <c r="AK13" s="100"/>
      <c r="AL13" s="112"/>
      <c r="AM13" s="115"/>
      <c r="AN13" s="213"/>
    </row>
    <row r="14" spans="1:40" ht="38.25" customHeight="1" thickBot="1">
      <c r="A14" s="221"/>
      <c r="B14" s="125" t="s">
        <v>19</v>
      </c>
      <c r="C14" s="128" t="s">
        <v>18</v>
      </c>
      <c r="D14" s="131"/>
      <c r="E14" s="110" t="s">
        <v>17</v>
      </c>
      <c r="F14" s="131"/>
      <c r="G14" s="140" t="s">
        <v>21</v>
      </c>
      <c r="H14" s="143">
        <v>0.05</v>
      </c>
      <c r="I14" s="134" t="s">
        <v>8</v>
      </c>
      <c r="J14" s="134">
        <v>0</v>
      </c>
      <c r="K14" s="134">
        <v>4</v>
      </c>
      <c r="L14" s="113" t="s">
        <v>78</v>
      </c>
      <c r="M14" s="113">
        <v>1</v>
      </c>
      <c r="N14" s="104">
        <v>0.5</v>
      </c>
      <c r="O14" s="107">
        <f>N14/M14</f>
        <v>0.5</v>
      </c>
      <c r="P14" s="107">
        <f>SUMPRODUCT(R14:R15*T14:T15)</f>
        <v>0.5</v>
      </c>
      <c r="Q14" s="40" t="s">
        <v>95</v>
      </c>
      <c r="R14" s="41">
        <v>0.5</v>
      </c>
      <c r="S14" s="42">
        <v>1</v>
      </c>
      <c r="T14" s="42">
        <v>1</v>
      </c>
      <c r="U14" s="42"/>
      <c r="V14" s="42"/>
      <c r="W14" s="43">
        <v>44561</v>
      </c>
      <c r="X14" s="44" t="s">
        <v>102</v>
      </c>
      <c r="Y14" s="111" t="s">
        <v>20</v>
      </c>
      <c r="Z14" s="113" t="s">
        <v>15</v>
      </c>
      <c r="AA14" s="74" t="s">
        <v>70</v>
      </c>
      <c r="AB14" s="113" t="s">
        <v>72</v>
      </c>
      <c r="AC14" s="113" t="s">
        <v>89</v>
      </c>
      <c r="AD14" s="199"/>
      <c r="AE14" s="199">
        <v>45000000</v>
      </c>
      <c r="AF14" s="77">
        <v>45000000</v>
      </c>
      <c r="AG14" s="42">
        <f aca="true" t="shared" si="0" ref="AG14:AG24">AF14/AE14</f>
        <v>1</v>
      </c>
      <c r="AH14" s="89">
        <v>8925000</v>
      </c>
      <c r="AI14" s="42">
        <f>AH14/AE14</f>
        <v>0.19833333333333333</v>
      </c>
      <c r="AJ14" s="77">
        <v>19635000</v>
      </c>
      <c r="AK14" s="42">
        <f>AJ14/AE14</f>
        <v>0.43633333333333335</v>
      </c>
      <c r="AL14" s="110" t="s">
        <v>1</v>
      </c>
      <c r="AM14" s="113" t="s">
        <v>0</v>
      </c>
      <c r="AN14" s="212" t="s">
        <v>120</v>
      </c>
    </row>
    <row r="15" spans="1:40" ht="26.25" thickBot="1">
      <c r="A15" s="221"/>
      <c r="B15" s="127"/>
      <c r="C15" s="130"/>
      <c r="D15" s="133"/>
      <c r="E15" s="112"/>
      <c r="F15" s="133"/>
      <c r="G15" s="142"/>
      <c r="H15" s="115"/>
      <c r="I15" s="136"/>
      <c r="J15" s="136"/>
      <c r="K15" s="136"/>
      <c r="L15" s="115"/>
      <c r="M15" s="115"/>
      <c r="N15" s="106"/>
      <c r="O15" s="109"/>
      <c r="P15" s="109"/>
      <c r="Q15" s="45" t="s">
        <v>80</v>
      </c>
      <c r="R15" s="46">
        <v>0.5</v>
      </c>
      <c r="S15" s="47">
        <v>0</v>
      </c>
      <c r="T15" s="47">
        <v>0</v>
      </c>
      <c r="U15" s="47"/>
      <c r="V15" s="47"/>
      <c r="W15" s="48">
        <v>44561</v>
      </c>
      <c r="X15" s="49" t="s">
        <v>103</v>
      </c>
      <c r="Y15" s="112"/>
      <c r="Z15" s="115"/>
      <c r="AA15" s="72" t="s">
        <v>70</v>
      </c>
      <c r="AB15" s="115"/>
      <c r="AC15" s="115"/>
      <c r="AD15" s="203"/>
      <c r="AE15" s="203"/>
      <c r="AF15" s="78">
        <v>0</v>
      </c>
      <c r="AG15" s="47" t="e">
        <f t="shared" si="0"/>
        <v>#DIV/0!</v>
      </c>
      <c r="AH15" s="90">
        <v>0</v>
      </c>
      <c r="AI15" s="42">
        <f>AH15/AE14</f>
        <v>0</v>
      </c>
      <c r="AJ15" s="78">
        <v>0</v>
      </c>
      <c r="AK15" s="81" t="e">
        <f aca="true" t="shared" si="1" ref="AK15">AJ15/AE15</f>
        <v>#DIV/0!</v>
      </c>
      <c r="AL15" s="112"/>
      <c r="AM15" s="115"/>
      <c r="AN15" s="213"/>
    </row>
    <row r="16" spans="1:40" ht="51">
      <c r="A16" s="221"/>
      <c r="B16" s="125" t="s">
        <v>19</v>
      </c>
      <c r="C16" s="128" t="s">
        <v>18</v>
      </c>
      <c r="D16" s="131"/>
      <c r="E16" s="110" t="s">
        <v>17</v>
      </c>
      <c r="F16" s="131"/>
      <c r="G16" s="140" t="s">
        <v>16</v>
      </c>
      <c r="H16" s="113"/>
      <c r="I16" s="134" t="s">
        <v>8</v>
      </c>
      <c r="J16" s="134">
        <v>1274</v>
      </c>
      <c r="K16" s="134">
        <v>1050</v>
      </c>
      <c r="L16" s="113" t="s">
        <v>75</v>
      </c>
      <c r="M16" s="137">
        <v>250</v>
      </c>
      <c r="N16" s="104">
        <v>250</v>
      </c>
      <c r="O16" s="104">
        <v>0</v>
      </c>
      <c r="P16" s="107">
        <f>SUMPRODUCT(R16:R20*T16:T20)</f>
        <v>0.7214</v>
      </c>
      <c r="Q16" s="40" t="s">
        <v>96</v>
      </c>
      <c r="R16" s="41">
        <v>0.2</v>
      </c>
      <c r="S16" s="42">
        <v>0.5</v>
      </c>
      <c r="T16" s="42">
        <v>0.75</v>
      </c>
      <c r="U16" s="42"/>
      <c r="V16" s="42"/>
      <c r="W16" s="43">
        <v>44561</v>
      </c>
      <c r="X16" s="44" t="s">
        <v>104</v>
      </c>
      <c r="Y16" s="110" t="s">
        <v>105</v>
      </c>
      <c r="Z16" s="113" t="s">
        <v>15</v>
      </c>
      <c r="AA16" s="189">
        <v>2021768920021</v>
      </c>
      <c r="AB16" s="113" t="s">
        <v>87</v>
      </c>
      <c r="AC16" s="194" t="s">
        <v>3</v>
      </c>
      <c r="AD16" s="199">
        <v>1055000000</v>
      </c>
      <c r="AE16" s="199">
        <v>1055000000</v>
      </c>
      <c r="AF16" s="204">
        <v>480000000</v>
      </c>
      <c r="AG16" s="99">
        <f t="shared" si="0"/>
        <v>0.4549763033175355</v>
      </c>
      <c r="AH16" s="92">
        <v>162453632</v>
      </c>
      <c r="AI16" s="99">
        <f>AH16/AE16</f>
        <v>0.15398448530805686</v>
      </c>
      <c r="AJ16" s="204">
        <v>480000000</v>
      </c>
      <c r="AK16" s="99">
        <f>AJ16/AE16</f>
        <v>0.4549763033175355</v>
      </c>
      <c r="AL16" s="110" t="s">
        <v>1</v>
      </c>
      <c r="AM16" s="113" t="s">
        <v>0</v>
      </c>
      <c r="AN16" s="212" t="s">
        <v>118</v>
      </c>
    </row>
    <row r="17" spans="1:40" ht="38.25">
      <c r="A17" s="221"/>
      <c r="B17" s="126"/>
      <c r="C17" s="129"/>
      <c r="D17" s="132"/>
      <c r="E17" s="111"/>
      <c r="F17" s="132"/>
      <c r="G17" s="141"/>
      <c r="H17" s="114"/>
      <c r="I17" s="135"/>
      <c r="J17" s="135"/>
      <c r="K17" s="135"/>
      <c r="L17" s="114"/>
      <c r="M17" s="138"/>
      <c r="N17" s="105"/>
      <c r="O17" s="105"/>
      <c r="P17" s="108"/>
      <c r="Q17" s="6" t="s">
        <v>91</v>
      </c>
      <c r="R17" s="30">
        <v>0.2</v>
      </c>
      <c r="S17" s="5">
        <v>1</v>
      </c>
      <c r="T17" s="5">
        <v>1</v>
      </c>
      <c r="U17" s="5"/>
      <c r="V17" s="5"/>
      <c r="W17" s="31">
        <v>44561</v>
      </c>
      <c r="X17" s="4" t="s">
        <v>111</v>
      </c>
      <c r="Y17" s="111"/>
      <c r="Z17" s="114"/>
      <c r="AA17" s="190"/>
      <c r="AB17" s="114"/>
      <c r="AC17" s="195"/>
      <c r="AD17" s="200"/>
      <c r="AE17" s="200"/>
      <c r="AF17" s="207"/>
      <c r="AG17" s="101"/>
      <c r="AH17" s="94"/>
      <c r="AI17" s="101"/>
      <c r="AJ17" s="207"/>
      <c r="AK17" s="101"/>
      <c r="AL17" s="111"/>
      <c r="AM17" s="114"/>
      <c r="AN17" s="214"/>
    </row>
    <row r="18" spans="1:40" ht="38.25">
      <c r="A18" s="221"/>
      <c r="B18" s="126"/>
      <c r="C18" s="129"/>
      <c r="D18" s="132"/>
      <c r="E18" s="111"/>
      <c r="F18" s="132"/>
      <c r="G18" s="141"/>
      <c r="H18" s="114"/>
      <c r="I18" s="135"/>
      <c r="J18" s="135"/>
      <c r="K18" s="135"/>
      <c r="L18" s="114"/>
      <c r="M18" s="138"/>
      <c r="N18" s="105"/>
      <c r="O18" s="105"/>
      <c r="P18" s="108"/>
      <c r="Q18" s="6" t="s">
        <v>92</v>
      </c>
      <c r="R18" s="30">
        <v>0.2</v>
      </c>
      <c r="S18" s="86">
        <v>0.935</v>
      </c>
      <c r="T18" s="5">
        <v>1</v>
      </c>
      <c r="U18" s="5"/>
      <c r="V18" s="5"/>
      <c r="W18" s="31">
        <v>44561</v>
      </c>
      <c r="X18" s="4" t="s">
        <v>110</v>
      </c>
      <c r="Y18" s="111"/>
      <c r="Z18" s="114"/>
      <c r="AA18" s="191"/>
      <c r="AB18" s="193"/>
      <c r="AC18" s="196"/>
      <c r="AD18" s="201"/>
      <c r="AE18" s="201"/>
      <c r="AF18" s="208"/>
      <c r="AG18" s="102"/>
      <c r="AH18" s="95"/>
      <c r="AI18" s="102"/>
      <c r="AJ18" s="208"/>
      <c r="AK18" s="102"/>
      <c r="AL18" s="210"/>
      <c r="AM18" s="193"/>
      <c r="AN18" s="214"/>
    </row>
    <row r="19" spans="1:40" ht="191.25">
      <c r="A19" s="221"/>
      <c r="B19" s="126"/>
      <c r="C19" s="129"/>
      <c r="D19" s="132"/>
      <c r="E19" s="111"/>
      <c r="F19" s="132"/>
      <c r="G19" s="141"/>
      <c r="H19" s="114"/>
      <c r="I19" s="135"/>
      <c r="J19" s="135"/>
      <c r="K19" s="135"/>
      <c r="L19" s="114"/>
      <c r="M19" s="138"/>
      <c r="N19" s="105"/>
      <c r="O19" s="105"/>
      <c r="P19" s="108"/>
      <c r="Q19" s="6" t="s">
        <v>113</v>
      </c>
      <c r="R19" s="30">
        <v>0.2</v>
      </c>
      <c r="S19" s="86">
        <v>0.142</v>
      </c>
      <c r="T19" s="86">
        <v>0.857</v>
      </c>
      <c r="U19" s="5"/>
      <c r="V19" s="5"/>
      <c r="W19" s="31">
        <v>44561</v>
      </c>
      <c r="X19" s="4" t="s">
        <v>114</v>
      </c>
      <c r="Y19" s="111"/>
      <c r="Z19" s="114"/>
      <c r="AA19" s="192" t="s">
        <v>70</v>
      </c>
      <c r="AB19" s="192" t="s">
        <v>90</v>
      </c>
      <c r="AC19" s="197" t="s">
        <v>89</v>
      </c>
      <c r="AD19" s="202"/>
      <c r="AE19" s="202">
        <v>774500000</v>
      </c>
      <c r="AF19" s="211">
        <v>390000000</v>
      </c>
      <c r="AG19" s="103">
        <f t="shared" si="0"/>
        <v>0.5035506778566817</v>
      </c>
      <c r="AH19" s="96">
        <v>0</v>
      </c>
      <c r="AI19" s="103">
        <f>AH19/AE19</f>
        <v>0</v>
      </c>
      <c r="AJ19" s="211">
        <v>156695138</v>
      </c>
      <c r="AK19" s="103">
        <f>AJ19/AE19</f>
        <v>0.2023178024531956</v>
      </c>
      <c r="AL19" s="209" t="s">
        <v>1</v>
      </c>
      <c r="AM19" s="192" t="s">
        <v>0</v>
      </c>
      <c r="AN19" s="214"/>
    </row>
    <row r="20" spans="1:40" ht="32.25" customHeight="1" thickBot="1">
      <c r="A20" s="221"/>
      <c r="B20" s="127"/>
      <c r="C20" s="130"/>
      <c r="D20" s="133"/>
      <c r="E20" s="112"/>
      <c r="F20" s="133"/>
      <c r="G20" s="142"/>
      <c r="H20" s="115"/>
      <c r="I20" s="136"/>
      <c r="J20" s="136"/>
      <c r="K20" s="136"/>
      <c r="L20" s="115"/>
      <c r="M20" s="139"/>
      <c r="N20" s="106"/>
      <c r="O20" s="106"/>
      <c r="P20" s="109"/>
      <c r="Q20" s="45" t="s">
        <v>81</v>
      </c>
      <c r="R20" s="46">
        <v>0.2</v>
      </c>
      <c r="S20" s="47">
        <v>0</v>
      </c>
      <c r="T20" s="47">
        <v>0</v>
      </c>
      <c r="U20" s="47"/>
      <c r="V20" s="47"/>
      <c r="W20" s="48">
        <v>44561</v>
      </c>
      <c r="X20" s="49" t="s">
        <v>106</v>
      </c>
      <c r="Y20" s="112"/>
      <c r="Z20" s="115"/>
      <c r="AA20" s="115"/>
      <c r="AB20" s="115"/>
      <c r="AC20" s="198"/>
      <c r="AD20" s="203"/>
      <c r="AE20" s="203"/>
      <c r="AF20" s="205"/>
      <c r="AG20" s="100"/>
      <c r="AH20" s="93"/>
      <c r="AI20" s="100"/>
      <c r="AJ20" s="205"/>
      <c r="AK20" s="100"/>
      <c r="AL20" s="112"/>
      <c r="AM20" s="115"/>
      <c r="AN20" s="213"/>
    </row>
    <row r="21" spans="1:40" ht="38.25">
      <c r="A21" s="221"/>
      <c r="B21" s="125" t="s">
        <v>12</v>
      </c>
      <c r="C21" s="128" t="s">
        <v>11</v>
      </c>
      <c r="D21" s="131"/>
      <c r="E21" s="110" t="s">
        <v>10</v>
      </c>
      <c r="F21" s="131"/>
      <c r="G21" s="116" t="s">
        <v>14</v>
      </c>
      <c r="H21" s="113"/>
      <c r="I21" s="119" t="s">
        <v>8</v>
      </c>
      <c r="J21" s="119">
        <v>4185</v>
      </c>
      <c r="K21" s="122">
        <v>3000</v>
      </c>
      <c r="L21" s="113" t="s">
        <v>75</v>
      </c>
      <c r="M21" s="113">
        <v>400</v>
      </c>
      <c r="N21" s="104">
        <v>400</v>
      </c>
      <c r="O21" s="104">
        <v>197</v>
      </c>
      <c r="P21" s="107">
        <f>SUMPRODUCT(R21:R23*T21:T23)</f>
        <v>0.83045</v>
      </c>
      <c r="Q21" s="40" t="s">
        <v>82</v>
      </c>
      <c r="R21" s="41">
        <v>0.333</v>
      </c>
      <c r="S21" s="42">
        <v>0</v>
      </c>
      <c r="T21" s="42">
        <v>1</v>
      </c>
      <c r="U21" s="42"/>
      <c r="V21" s="42"/>
      <c r="W21" s="43">
        <v>44561</v>
      </c>
      <c r="X21" s="44" t="s">
        <v>109</v>
      </c>
      <c r="Y21" s="110" t="s">
        <v>68</v>
      </c>
      <c r="Z21" s="113" t="s">
        <v>13</v>
      </c>
      <c r="AA21" s="189">
        <v>2021768920019</v>
      </c>
      <c r="AB21" s="113" t="s">
        <v>71</v>
      </c>
      <c r="AC21" s="194" t="s">
        <v>3</v>
      </c>
      <c r="AD21" s="194">
        <v>150000000</v>
      </c>
      <c r="AE21" s="194">
        <v>150000000</v>
      </c>
      <c r="AF21" s="204">
        <v>150000000</v>
      </c>
      <c r="AG21" s="99">
        <f t="shared" si="0"/>
        <v>1</v>
      </c>
      <c r="AH21" s="92">
        <v>14125000</v>
      </c>
      <c r="AI21" s="99">
        <f>AH21/AE21</f>
        <v>0.09416666666666666</v>
      </c>
      <c r="AJ21" s="204">
        <v>61900000</v>
      </c>
      <c r="AK21" s="99">
        <f>AJ21/AE21</f>
        <v>0.4126666666666667</v>
      </c>
      <c r="AL21" s="110" t="s">
        <v>1</v>
      </c>
      <c r="AM21" s="113" t="s">
        <v>0</v>
      </c>
      <c r="AN21" s="212" t="s">
        <v>88</v>
      </c>
    </row>
    <row r="22" spans="1:40" ht="38.25">
      <c r="A22" s="221"/>
      <c r="B22" s="126"/>
      <c r="C22" s="129"/>
      <c r="D22" s="132"/>
      <c r="E22" s="111"/>
      <c r="F22" s="132"/>
      <c r="G22" s="117"/>
      <c r="H22" s="114"/>
      <c r="I22" s="120"/>
      <c r="J22" s="120"/>
      <c r="K22" s="123"/>
      <c r="L22" s="114"/>
      <c r="M22" s="114"/>
      <c r="N22" s="105"/>
      <c r="O22" s="105"/>
      <c r="P22" s="108"/>
      <c r="Q22" s="6" t="s">
        <v>93</v>
      </c>
      <c r="R22" s="30">
        <v>0.33</v>
      </c>
      <c r="S22" s="5">
        <v>1</v>
      </c>
      <c r="T22" s="5">
        <v>1</v>
      </c>
      <c r="U22" s="5"/>
      <c r="V22" s="5"/>
      <c r="W22" s="31">
        <v>44561</v>
      </c>
      <c r="X22" s="4" t="s">
        <v>108</v>
      </c>
      <c r="Y22" s="111"/>
      <c r="Z22" s="114"/>
      <c r="AA22" s="190"/>
      <c r="AB22" s="114"/>
      <c r="AC22" s="195"/>
      <c r="AD22" s="195"/>
      <c r="AE22" s="195"/>
      <c r="AF22" s="207"/>
      <c r="AG22" s="101"/>
      <c r="AH22" s="94"/>
      <c r="AI22" s="101"/>
      <c r="AJ22" s="207"/>
      <c r="AK22" s="101"/>
      <c r="AL22" s="111"/>
      <c r="AM22" s="114"/>
      <c r="AN22" s="214"/>
    </row>
    <row r="23" spans="1:40" ht="39" thickBot="1">
      <c r="A23" s="221"/>
      <c r="B23" s="127"/>
      <c r="C23" s="130"/>
      <c r="D23" s="133"/>
      <c r="E23" s="112"/>
      <c r="F23" s="133"/>
      <c r="G23" s="118"/>
      <c r="H23" s="115"/>
      <c r="I23" s="121"/>
      <c r="J23" s="121"/>
      <c r="K23" s="124"/>
      <c r="L23" s="115"/>
      <c r="M23" s="115"/>
      <c r="N23" s="106"/>
      <c r="O23" s="106"/>
      <c r="P23" s="109"/>
      <c r="Q23" s="45" t="s">
        <v>83</v>
      </c>
      <c r="R23" s="46">
        <v>0.34</v>
      </c>
      <c r="S23" s="47">
        <v>0</v>
      </c>
      <c r="T23" s="84">
        <v>0.4925</v>
      </c>
      <c r="U23" s="47"/>
      <c r="V23" s="47"/>
      <c r="W23" s="48">
        <v>44561</v>
      </c>
      <c r="X23" s="49" t="s">
        <v>107</v>
      </c>
      <c r="Y23" s="112"/>
      <c r="Z23" s="115"/>
      <c r="AA23" s="206"/>
      <c r="AB23" s="115"/>
      <c r="AC23" s="198"/>
      <c r="AD23" s="198"/>
      <c r="AE23" s="198"/>
      <c r="AF23" s="205"/>
      <c r="AG23" s="100"/>
      <c r="AH23" s="93"/>
      <c r="AI23" s="100"/>
      <c r="AJ23" s="205"/>
      <c r="AK23" s="100"/>
      <c r="AL23" s="112"/>
      <c r="AM23" s="115"/>
      <c r="AN23" s="213"/>
    </row>
    <row r="24" spans="1:40" ht="51.75" thickBot="1">
      <c r="A24" s="221"/>
      <c r="B24" s="62" t="s">
        <v>12</v>
      </c>
      <c r="C24" s="51" t="s">
        <v>11</v>
      </c>
      <c r="D24" s="52"/>
      <c r="E24" s="53" t="s">
        <v>10</v>
      </c>
      <c r="F24" s="52"/>
      <c r="G24" s="63" t="s">
        <v>9</v>
      </c>
      <c r="H24" s="55"/>
      <c r="I24" s="64" t="s">
        <v>8</v>
      </c>
      <c r="J24" s="64">
        <v>0</v>
      </c>
      <c r="K24" s="64">
        <v>1</v>
      </c>
      <c r="L24" s="55" t="s">
        <v>78</v>
      </c>
      <c r="M24" s="65">
        <v>0.3</v>
      </c>
      <c r="N24" s="66">
        <v>0.3</v>
      </c>
      <c r="O24" s="67">
        <v>0.15</v>
      </c>
      <c r="P24" s="87">
        <f>SUMPRODUCT(R24*T24)</f>
        <v>0.5</v>
      </c>
      <c r="Q24" s="60" t="s">
        <v>7</v>
      </c>
      <c r="R24" s="68">
        <v>1</v>
      </c>
      <c r="S24" s="69">
        <v>0.5</v>
      </c>
      <c r="T24" s="69">
        <v>0.5</v>
      </c>
      <c r="U24" s="69"/>
      <c r="V24" s="69"/>
      <c r="W24" s="70">
        <v>44561</v>
      </c>
      <c r="X24" s="71" t="s">
        <v>112</v>
      </c>
      <c r="Y24" s="71" t="s">
        <v>6</v>
      </c>
      <c r="Z24" s="55" t="s">
        <v>5</v>
      </c>
      <c r="AA24" s="55" t="s">
        <v>4</v>
      </c>
      <c r="AB24" s="55" t="s">
        <v>2</v>
      </c>
      <c r="AC24" s="55" t="s">
        <v>119</v>
      </c>
      <c r="AD24" s="57">
        <v>0</v>
      </c>
      <c r="AE24" s="57">
        <v>0</v>
      </c>
      <c r="AF24" s="80">
        <v>0</v>
      </c>
      <c r="AG24" s="69" t="e">
        <f t="shared" si="0"/>
        <v>#DIV/0!</v>
      </c>
      <c r="AH24" s="91">
        <v>0</v>
      </c>
      <c r="AI24" s="82" t="e">
        <f>AH24/AE24</f>
        <v>#DIV/0!</v>
      </c>
      <c r="AJ24" s="80">
        <v>0</v>
      </c>
      <c r="AK24" s="82" t="e">
        <f>AJ24/AE24</f>
        <v>#DIV/0!</v>
      </c>
      <c r="AL24" s="53" t="s">
        <v>1</v>
      </c>
      <c r="AM24" s="55" t="s">
        <v>0</v>
      </c>
      <c r="AN24" s="61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192">
    <mergeCell ref="E3:AN4"/>
    <mergeCell ref="A1:AN2"/>
    <mergeCell ref="A3:A7"/>
    <mergeCell ref="A9:A24"/>
    <mergeCell ref="AN14:AN15"/>
    <mergeCell ref="AN21:AN23"/>
    <mergeCell ref="AN16:AN20"/>
    <mergeCell ref="AN9:AN10"/>
    <mergeCell ref="AN12:AN13"/>
    <mergeCell ref="AM9:AM10"/>
    <mergeCell ref="AM12:AM13"/>
    <mergeCell ref="AM14:AM15"/>
    <mergeCell ref="AM16:AM18"/>
    <mergeCell ref="AM19:AM20"/>
    <mergeCell ref="AM21:AM23"/>
    <mergeCell ref="AL21:AL23"/>
    <mergeCell ref="AL19:AL20"/>
    <mergeCell ref="AL16:AL18"/>
    <mergeCell ref="AL14:AL15"/>
    <mergeCell ref="AK19:AK20"/>
    <mergeCell ref="AJ19:AJ20"/>
    <mergeCell ref="AF16:AF18"/>
    <mergeCell ref="AF19:AF20"/>
    <mergeCell ref="AG16:AG18"/>
    <mergeCell ref="AG19:AG20"/>
    <mergeCell ref="AA21:AA23"/>
    <mergeCell ref="AB21:AB23"/>
    <mergeCell ref="AC21:AC23"/>
    <mergeCell ref="AD21:AD23"/>
    <mergeCell ref="AE21:AE23"/>
    <mergeCell ref="AJ16:AJ18"/>
    <mergeCell ref="AK16:AK18"/>
    <mergeCell ref="AF21:AF23"/>
    <mergeCell ref="AG21:AG23"/>
    <mergeCell ref="AJ21:AJ23"/>
    <mergeCell ref="AK21:AK23"/>
    <mergeCell ref="AG12:AG13"/>
    <mergeCell ref="AK12:AK13"/>
    <mergeCell ref="AL12:AL13"/>
    <mergeCell ref="AA16:AA18"/>
    <mergeCell ref="AA19:AA20"/>
    <mergeCell ref="AB16:AB18"/>
    <mergeCell ref="AB19:AB20"/>
    <mergeCell ref="AC16:AC18"/>
    <mergeCell ref="AC19:AC20"/>
    <mergeCell ref="AD16:AD18"/>
    <mergeCell ref="AD19:AD20"/>
    <mergeCell ref="AE16:AE18"/>
    <mergeCell ref="AE19:AE20"/>
    <mergeCell ref="AF12:AF13"/>
    <mergeCell ref="AJ12:AJ13"/>
    <mergeCell ref="AB12:AB13"/>
    <mergeCell ref="AC12:AC13"/>
    <mergeCell ref="AD12:AD13"/>
    <mergeCell ref="AE12:AE13"/>
    <mergeCell ref="AA12:AA13"/>
    <mergeCell ref="AB14:AB15"/>
    <mergeCell ref="AC14:AC15"/>
    <mergeCell ref="AD14:AD15"/>
    <mergeCell ref="AE14:AE15"/>
    <mergeCell ref="N12:N13"/>
    <mergeCell ref="O12:O13"/>
    <mergeCell ref="P12:P13"/>
    <mergeCell ref="Z12:Z13"/>
    <mergeCell ref="L12:L13"/>
    <mergeCell ref="M12:M13"/>
    <mergeCell ref="M14:M15"/>
    <mergeCell ref="N14:N15"/>
    <mergeCell ref="O14:O15"/>
    <mergeCell ref="P14:P15"/>
    <mergeCell ref="Y14:Y15"/>
    <mergeCell ref="Z14:Z15"/>
    <mergeCell ref="L14:L15"/>
    <mergeCell ref="AN5:AN7"/>
    <mergeCell ref="M6:M7"/>
    <mergeCell ref="N6:N7"/>
    <mergeCell ref="O6:O7"/>
    <mergeCell ref="P6:P7"/>
    <mergeCell ref="Z6:Z7"/>
    <mergeCell ref="Q5:Q7"/>
    <mergeCell ref="R5:R7"/>
    <mergeCell ref="S5:V6"/>
    <mergeCell ref="W5:W7"/>
    <mergeCell ref="X5:X7"/>
    <mergeCell ref="Y5:Y7"/>
    <mergeCell ref="M5:P5"/>
    <mergeCell ref="AG6:AG7"/>
    <mergeCell ref="AJ6:AJ7"/>
    <mergeCell ref="AK6:AK7"/>
    <mergeCell ref="AC6:AC7"/>
    <mergeCell ref="AD6:AD7"/>
    <mergeCell ref="AE6:AE7"/>
    <mergeCell ref="AF6:AF7"/>
    <mergeCell ref="Z5:AA5"/>
    <mergeCell ref="AB5:AG5"/>
    <mergeCell ref="O9:O10"/>
    <mergeCell ref="P9:P10"/>
    <mergeCell ref="Y9:Y10"/>
    <mergeCell ref="Z9:Z10"/>
    <mergeCell ref="L9:L10"/>
    <mergeCell ref="M9:M10"/>
    <mergeCell ref="N9:N10"/>
    <mergeCell ref="AL5:AL7"/>
    <mergeCell ref="AM5:AM7"/>
    <mergeCell ref="AL9:AL10"/>
    <mergeCell ref="AA6:AA7"/>
    <mergeCell ref="AB6:AB7"/>
    <mergeCell ref="AH6:AH7"/>
    <mergeCell ref="H5:H7"/>
    <mergeCell ref="I5:I7"/>
    <mergeCell ref="J5:J7"/>
    <mergeCell ref="K5:K7"/>
    <mergeCell ref="L5:L7"/>
    <mergeCell ref="B5:B7"/>
    <mergeCell ref="C5:C7"/>
    <mergeCell ref="D5:D7"/>
    <mergeCell ref="E5:E7"/>
    <mergeCell ref="F5:F7"/>
    <mergeCell ref="G5:G7"/>
    <mergeCell ref="I9:I10"/>
    <mergeCell ref="J9:J10"/>
    <mergeCell ref="K9:K10"/>
    <mergeCell ref="B9:B10"/>
    <mergeCell ref="C9:C10"/>
    <mergeCell ref="D9:D10"/>
    <mergeCell ref="E9:E10"/>
    <mergeCell ref="F9:F10"/>
    <mergeCell ref="G9:G10"/>
    <mergeCell ref="H9:H10"/>
    <mergeCell ref="B14:B15"/>
    <mergeCell ref="C14:C15"/>
    <mergeCell ref="D14:D15"/>
    <mergeCell ref="E14:E15"/>
    <mergeCell ref="F14:F15"/>
    <mergeCell ref="H12:H13"/>
    <mergeCell ref="I12:I13"/>
    <mergeCell ref="J12:J13"/>
    <mergeCell ref="K12:K13"/>
    <mergeCell ref="B12:B13"/>
    <mergeCell ref="C12:C13"/>
    <mergeCell ref="D12:D13"/>
    <mergeCell ref="E12:E13"/>
    <mergeCell ref="F12:F13"/>
    <mergeCell ref="G12:G13"/>
    <mergeCell ref="G14:G15"/>
    <mergeCell ref="H14:H15"/>
    <mergeCell ref="I14:I15"/>
    <mergeCell ref="J14:J15"/>
    <mergeCell ref="K14:K15"/>
    <mergeCell ref="N16:N20"/>
    <mergeCell ref="O16:O20"/>
    <mergeCell ref="P16:P20"/>
    <mergeCell ref="Y16:Y20"/>
    <mergeCell ref="Z16:Z20"/>
    <mergeCell ref="B21:B23"/>
    <mergeCell ref="C21:C23"/>
    <mergeCell ref="D21:D23"/>
    <mergeCell ref="E21:E23"/>
    <mergeCell ref="F21:F23"/>
    <mergeCell ref="H16:H20"/>
    <mergeCell ref="I16:I20"/>
    <mergeCell ref="J16:J20"/>
    <mergeCell ref="K16:K20"/>
    <mergeCell ref="L16:L20"/>
    <mergeCell ref="M16:M20"/>
    <mergeCell ref="B16:B20"/>
    <mergeCell ref="C16:C20"/>
    <mergeCell ref="D16:D20"/>
    <mergeCell ref="E16:E20"/>
    <mergeCell ref="F16:F20"/>
    <mergeCell ref="G16:G20"/>
    <mergeCell ref="M21:M23"/>
    <mergeCell ref="N21:N23"/>
    <mergeCell ref="O21:O23"/>
    <mergeCell ref="P21:P23"/>
    <mergeCell ref="Y21:Y23"/>
    <mergeCell ref="Z21:Z23"/>
    <mergeCell ref="G21:G23"/>
    <mergeCell ref="H21:H23"/>
    <mergeCell ref="I21:I23"/>
    <mergeCell ref="J21:J23"/>
    <mergeCell ref="K21:K23"/>
    <mergeCell ref="L21:L23"/>
    <mergeCell ref="AH12:AH13"/>
    <mergeCell ref="AH16:AH18"/>
    <mergeCell ref="AH19:AH20"/>
    <mergeCell ref="AH21:AH23"/>
    <mergeCell ref="AI6:AI7"/>
    <mergeCell ref="AI12:AI13"/>
    <mergeCell ref="AI16:AI18"/>
    <mergeCell ref="AI21:AI23"/>
    <mergeCell ref="AI19:AI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Manuel Torres</cp:lastModifiedBy>
  <dcterms:created xsi:type="dcterms:W3CDTF">2021-01-31T22:14:54Z</dcterms:created>
  <dcterms:modified xsi:type="dcterms:W3CDTF">2021-08-13T15:12:05Z</dcterms:modified>
  <cp:category/>
  <cp:version/>
  <cp:contentType/>
  <cp:contentStatus/>
</cp:coreProperties>
</file>